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800" windowHeight="12135" tabRatio="684" activeTab="9"/>
  </bookViews>
  <sheets>
    <sheet name="1" sheetId="1" r:id="rId1"/>
    <sheet name="2" sheetId="2" r:id="rId2"/>
    <sheet name="3" sheetId="3" r:id="rId3"/>
    <sheet name="4" sheetId="5" r:id="rId4"/>
    <sheet name="5" sheetId="4" r:id="rId5"/>
    <sheet name="6" sheetId="6" r:id="rId6"/>
    <sheet name="7" sheetId="7" r:id="rId7"/>
    <sheet name="8" sheetId="8" r:id="rId8"/>
    <sheet name="9" sheetId="9" r:id="rId9"/>
    <sheet name="10" sheetId="10" r:id="rId10"/>
  </sheets>
  <definedNames>
    <definedName name="_xlnm.Print_Area" localSheetId="9">'10'!$A$1:$T$36</definedName>
    <definedName name="_xlnm.Print_Area" localSheetId="1">'2'!$B$1:$S$22</definedName>
    <definedName name="_xlnm.Print_Area" localSheetId="2">'3'!$A$1:$S$21</definedName>
  </definedNames>
  <calcPr calcId="152511" refMode="R1C1"/>
</workbook>
</file>

<file path=xl/calcChain.xml><?xml version="1.0" encoding="utf-8"?>
<calcChain xmlns="http://schemas.openxmlformats.org/spreadsheetml/2006/main">
  <c r="I21" i="10"/>
  <c r="I13"/>
  <c r="I20" i="9"/>
  <c r="I12"/>
  <c r="I20" i="8"/>
  <c r="I12"/>
  <c r="I20" i="7"/>
  <c r="I12"/>
  <c r="I21" i="6"/>
  <c r="I13"/>
  <c r="I21" i="4"/>
  <c r="I13"/>
  <c r="I20" i="5"/>
  <c r="I12"/>
  <c r="I12" i="3"/>
  <c r="I21" i="2"/>
  <c r="I13"/>
  <c r="P33" i="1"/>
  <c r="P25"/>
  <c r="T10" i="10"/>
  <c r="J12" i="8"/>
  <c r="K12"/>
  <c r="L12"/>
  <c r="M12"/>
  <c r="N12"/>
  <c r="O12"/>
  <c r="P12"/>
  <c r="Q12"/>
  <c r="R12"/>
  <c r="S12"/>
  <c r="T17" i="4"/>
  <c r="T10"/>
  <c r="J20" i="5" l="1"/>
  <c r="Q25" i="1"/>
  <c r="J12" i="9"/>
  <c r="J20"/>
  <c r="J21" i="10"/>
  <c r="K21"/>
  <c r="L21"/>
  <c r="M21"/>
  <c r="N21"/>
  <c r="O21"/>
  <c r="P21"/>
  <c r="Q21"/>
  <c r="R21"/>
  <c r="S21"/>
  <c r="T15"/>
  <c r="T19"/>
  <c r="T20"/>
  <c r="K20" i="9"/>
  <c r="L20"/>
  <c r="M20"/>
  <c r="N20"/>
  <c r="O20"/>
  <c r="P20"/>
  <c r="Q20"/>
  <c r="R20"/>
  <c r="S20"/>
  <c r="T14"/>
  <c r="T15"/>
  <c r="T18"/>
  <c r="T19"/>
  <c r="J20" i="8"/>
  <c r="K20"/>
  <c r="L20"/>
  <c r="M20"/>
  <c r="N20"/>
  <c r="O20"/>
  <c r="P20"/>
  <c r="Q20"/>
  <c r="R20"/>
  <c r="S20"/>
  <c r="T16"/>
  <c r="T18"/>
  <c r="T19"/>
  <c r="J20" i="7"/>
  <c r="K20"/>
  <c r="L20"/>
  <c r="M20"/>
  <c r="N20"/>
  <c r="O20"/>
  <c r="P20"/>
  <c r="Q20"/>
  <c r="R20"/>
  <c r="S20"/>
  <c r="T18"/>
  <c r="T19"/>
  <c r="K13" i="6"/>
  <c r="J21"/>
  <c r="K21"/>
  <c r="L21"/>
  <c r="M21"/>
  <c r="N21"/>
  <c r="O21"/>
  <c r="P21"/>
  <c r="Q21"/>
  <c r="R21"/>
  <c r="S21"/>
  <c r="T17"/>
  <c r="T19"/>
  <c r="T20"/>
  <c r="P21" i="4"/>
  <c r="V33" i="1"/>
  <c r="O21" i="2"/>
  <c r="O20" i="3"/>
  <c r="J12" i="5"/>
  <c r="K20"/>
  <c r="L20"/>
  <c r="M20"/>
  <c r="N20"/>
  <c r="O20"/>
  <c r="P20"/>
  <c r="Q20"/>
  <c r="R20"/>
  <c r="S20"/>
  <c r="T16"/>
  <c r="T18"/>
  <c r="T19"/>
  <c r="R13" i="4"/>
  <c r="Q21"/>
  <c r="R21"/>
  <c r="S21"/>
  <c r="T15"/>
  <c r="T19"/>
  <c r="T20"/>
  <c r="K21"/>
  <c r="L21"/>
  <c r="M21"/>
  <c r="N21"/>
  <c r="O21"/>
  <c r="J21"/>
  <c r="Q13"/>
  <c r="S13"/>
  <c r="K13"/>
  <c r="L13"/>
  <c r="M13"/>
  <c r="N13"/>
  <c r="O13"/>
  <c r="P13"/>
  <c r="J13"/>
  <c r="S20" i="3"/>
  <c r="R20"/>
  <c r="Q20"/>
  <c r="K20"/>
  <c r="L20"/>
  <c r="M20"/>
  <c r="N20"/>
  <c r="P20"/>
  <c r="J20"/>
  <c r="J21" i="2"/>
  <c r="S21"/>
  <c r="R21"/>
  <c r="Q21"/>
  <c r="K21"/>
  <c r="L21"/>
  <c r="M21"/>
  <c r="N21"/>
  <c r="P21"/>
  <c r="AD33" i="1"/>
  <c r="AC33"/>
  <c r="AA33"/>
  <c r="R33"/>
  <c r="S33"/>
  <c r="T33"/>
  <c r="U33"/>
  <c r="W33"/>
  <c r="Q33"/>
  <c r="M13" i="10"/>
  <c r="J13"/>
  <c r="J12" i="7"/>
  <c r="J13" i="6"/>
  <c r="J12" i="3"/>
  <c r="J13" i="2"/>
  <c r="N12" i="5"/>
  <c r="N12" i="3"/>
  <c r="N13" i="2"/>
  <c r="U25" i="1"/>
  <c r="R13" i="10"/>
  <c r="Q13"/>
  <c r="P13"/>
  <c r="O13"/>
  <c r="N13"/>
  <c r="L13"/>
  <c r="K13"/>
  <c r="S13"/>
  <c r="S12" i="9"/>
  <c r="R12"/>
  <c r="Q12"/>
  <c r="P12"/>
  <c r="O12"/>
  <c r="N12"/>
  <c r="M12"/>
  <c r="L12"/>
  <c r="K12"/>
  <c r="S12" i="7"/>
  <c r="R12"/>
  <c r="Q12"/>
  <c r="P12"/>
  <c r="O12"/>
  <c r="N12"/>
  <c r="M12"/>
  <c r="L12"/>
  <c r="K12"/>
  <c r="S13" i="6"/>
  <c r="R13"/>
  <c r="Q13"/>
  <c r="P13"/>
  <c r="O13"/>
  <c r="N13"/>
  <c r="M13"/>
  <c r="L13"/>
  <c r="T10"/>
  <c r="S12" i="5"/>
  <c r="R12"/>
  <c r="Q12"/>
  <c r="P12"/>
  <c r="O12"/>
  <c r="M12"/>
  <c r="L12"/>
  <c r="K12"/>
  <c r="S12" i="3"/>
  <c r="R12"/>
  <c r="Q12"/>
  <c r="P12"/>
  <c r="O12"/>
  <c r="M12"/>
  <c r="L12"/>
  <c r="K12"/>
  <c r="S13" i="2"/>
  <c r="R13"/>
  <c r="Q13"/>
  <c r="P13"/>
  <c r="O13"/>
  <c r="M13"/>
  <c r="L13"/>
  <c r="K13"/>
  <c r="Z33" i="1"/>
  <c r="X33"/>
  <c r="AD25"/>
  <c r="AC25"/>
  <c r="AA25"/>
  <c r="Z25"/>
  <c r="X25"/>
  <c r="W25"/>
  <c r="V25"/>
  <c r="T25"/>
  <c r="S25"/>
  <c r="R25"/>
  <c r="AD34" l="1"/>
  <c r="Q22" i="6"/>
  <c r="N21" i="5"/>
  <c r="S22" i="2"/>
  <c r="S22" i="10"/>
  <c r="Q21" i="3"/>
  <c r="R21"/>
  <c r="P21"/>
  <c r="O22" i="2"/>
  <c r="AC34" i="1"/>
  <c r="AA34"/>
  <c r="T23" i="10" s="1"/>
  <c r="V34" i="1"/>
  <c r="U34"/>
  <c r="S34"/>
  <c r="R34"/>
  <c r="M22" i="6"/>
  <c r="W34" i="1"/>
  <c r="S21" i="5"/>
  <c r="K21" i="9"/>
  <c r="O21"/>
  <c r="S21"/>
  <c r="L21"/>
  <c r="P21"/>
  <c r="N21"/>
  <c r="M22" i="10"/>
  <c r="Q22"/>
  <c r="L22"/>
  <c r="P22"/>
  <c r="K22"/>
  <c r="O22"/>
  <c r="N22"/>
  <c r="R22"/>
  <c r="R21" i="9"/>
  <c r="M21"/>
  <c r="Q21"/>
  <c r="S22" i="4"/>
  <c r="N21" i="3"/>
  <c r="L21" i="8"/>
  <c r="P21"/>
  <c r="N21"/>
  <c r="R21"/>
  <c r="M21"/>
  <c r="Q21"/>
  <c r="K21"/>
  <c r="O21"/>
  <c r="S21"/>
  <c r="M21" i="7"/>
  <c r="K21"/>
  <c r="O21"/>
  <c r="S21"/>
  <c r="L21"/>
  <c r="P21"/>
  <c r="Q21"/>
  <c r="N21"/>
  <c r="R21"/>
  <c r="L22" i="6"/>
  <c r="P22"/>
  <c r="K22"/>
  <c r="O22"/>
  <c r="S22"/>
  <c r="N22"/>
  <c r="R22"/>
  <c r="Q22" i="4"/>
  <c r="M22"/>
  <c r="K22"/>
  <c r="O22"/>
  <c r="N22"/>
  <c r="R22"/>
  <c r="L22"/>
  <c r="P22"/>
  <c r="M22" i="2"/>
  <c r="L22"/>
  <c r="Q22"/>
  <c r="N22"/>
  <c r="R22"/>
  <c r="K22"/>
  <c r="P22"/>
  <c r="Q21" i="5"/>
  <c r="K21"/>
  <c r="M21"/>
  <c r="M21" i="3"/>
  <c r="O21" i="5"/>
  <c r="K21" i="3"/>
  <c r="O21"/>
  <c r="S21"/>
  <c r="L21"/>
  <c r="R21" i="5"/>
  <c r="L21"/>
  <c r="P21"/>
  <c r="T34" i="1"/>
  <c r="Q23" i="10" l="1"/>
  <c r="Q24" s="1"/>
  <c r="S23"/>
  <c r="S24" s="1"/>
  <c r="P23"/>
  <c r="P24" s="1"/>
  <c r="K23"/>
  <c r="K24" s="1"/>
  <c r="N23"/>
  <c r="N24" s="1"/>
  <c r="L23"/>
  <c r="L24" s="1"/>
  <c r="R23"/>
  <c r="R24" s="1"/>
  <c r="O23"/>
  <c r="O24" s="1"/>
  <c r="M23"/>
  <c r="M24" s="1"/>
</calcChain>
</file>

<file path=xl/sharedStrings.xml><?xml version="1.0" encoding="utf-8"?>
<sst xmlns="http://schemas.openxmlformats.org/spreadsheetml/2006/main" count="587" uniqueCount="182">
  <si>
    <t>г</t>
  </si>
  <si>
    <t>Сезон:</t>
  </si>
  <si>
    <t>Категория:</t>
  </si>
  <si>
    <t>1-ая неделя/Понедельник</t>
  </si>
  <si>
    <t>№ рец.</t>
  </si>
  <si>
    <t>Приём пищи,
наименование блюда</t>
  </si>
  <si>
    <t>Масса 
порции</t>
  </si>
  <si>
    <t>Пищевые вещества (г)</t>
  </si>
  <si>
    <t>ККАЛ</t>
  </si>
  <si>
    <t>Витамины (мг)</t>
  </si>
  <si>
    <t>Минеральные вещества (мг)</t>
  </si>
  <si>
    <t>Б</t>
  </si>
  <si>
    <t>Ж</t>
  </si>
  <si>
    <t>У</t>
  </si>
  <si>
    <t>B1</t>
  </si>
  <si>
    <t>С</t>
  </si>
  <si>
    <t>Е</t>
  </si>
  <si>
    <t>Ca</t>
  </si>
  <si>
    <t>Mg</t>
  </si>
  <si>
    <t>Fe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</si>
  <si>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</si>
  <si>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</si>
  <si>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</si>
  <si>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</si>
  <si>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</si>
  <si>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</si>
  <si>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</si>
  <si>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</si>
  <si>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</si>
  <si>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</t>
  </si>
  <si>
    <t>12</t>
  </si>
  <si>
    <t>Завтрак</t>
  </si>
  <si>
    <t>Макаронные изделия отварные</t>
  </si>
  <si>
    <t>Всего в</t>
  </si>
  <si>
    <t>Обед</t>
  </si>
  <si>
    <t>день</t>
  </si>
  <si>
    <t>1-ая неделя/Вторник</t>
  </si>
  <si>
    <t>1-ая неделя/Среда</t>
  </si>
  <si>
    <t>Чай с сахаром</t>
  </si>
  <si>
    <t>1-ая неделя/Четверг</t>
  </si>
  <si>
    <t>1-ая неделя/Пятница</t>
  </si>
  <si>
    <t>2-ая неделя/Понедельник</t>
  </si>
  <si>
    <t>Омлет натуральный</t>
  </si>
  <si>
    <t>2-ая неделя/Вторник</t>
  </si>
  <si>
    <t>2-ая неделя/Среда</t>
  </si>
  <si>
    <t>2-ая неделя/Четверг</t>
  </si>
  <si>
    <t>Кофейный напиток на молоке</t>
  </si>
  <si>
    <t>2-ая неделя/Пятница</t>
  </si>
  <si>
    <t>Итого</t>
  </si>
  <si>
    <t>Среднее за период</t>
  </si>
  <si>
    <t>Хлеб ржаной</t>
  </si>
  <si>
    <t>Плов из птицы</t>
  </si>
  <si>
    <t>Пюре картофельное</t>
  </si>
  <si>
    <t xml:space="preserve">ОСНОВНОЕ ДЕСЯТИДНЕВНОЕ МЕНЮ  ЗАВТРАКОВ И ОБЕДОВ 
С УЧЕТОМ РАСЧЕТА СОДЕРЖАНИЯ ОСНОВНЫХ ПИЩЕВЫХ ВЕЩЕСТВ, ЭНЕРГЕТИЧЕСКОЙ ЦЕННОСТИ ПРОДУКЦИИ, ВИТАМИНОВ И МИНЕРАЛЬНЫХ ЭЛЕМЕНТОВ.
</t>
  </si>
  <si>
    <t>7.11</t>
  </si>
  <si>
    <t>7.15</t>
  </si>
  <si>
    <t>7.7</t>
  </si>
  <si>
    <t>1.27</t>
  </si>
  <si>
    <t>4.7</t>
  </si>
  <si>
    <t>7.5</t>
  </si>
  <si>
    <t>2.6</t>
  </si>
  <si>
    <t>7.13</t>
  </si>
  <si>
    <t>4.8</t>
  </si>
  <si>
    <t>7.4</t>
  </si>
  <si>
    <t>4.9</t>
  </si>
  <si>
    <t>7.8</t>
  </si>
  <si>
    <t>3.8</t>
  </si>
  <si>
    <t>Хлеб пшеничный с витаминно-минеральной смесью « Валетек-8»</t>
  </si>
  <si>
    <t>Хлеб пшеничный  с витаминно-минеральной смесью « Валетек-8»</t>
  </si>
  <si>
    <t>Суп картофельный с бобовыми  с гренками</t>
  </si>
  <si>
    <t>Сыр (порциями)</t>
  </si>
  <si>
    <t>6.23</t>
  </si>
  <si>
    <t>6.24</t>
  </si>
  <si>
    <t>5.16</t>
  </si>
  <si>
    <t>10</t>
  </si>
  <si>
    <t>Всего в завтрак</t>
  </si>
  <si>
    <t>Всего в обед</t>
  </si>
  <si>
    <t>Всего в день</t>
  </si>
  <si>
    <t>Каша гречневая рассыпчатая</t>
  </si>
  <si>
    <t>Щи из свежей капусты с картофелем</t>
  </si>
  <si>
    <t>Чай с сахаром и лимоном</t>
  </si>
  <si>
    <t xml:space="preserve">Компот из  смеси сухофруктов </t>
  </si>
  <si>
    <t>3.12</t>
  </si>
  <si>
    <t>Чай с  молоком и сахаром</t>
  </si>
  <si>
    <t xml:space="preserve">Фрукты свежие </t>
  </si>
  <si>
    <t>1.1</t>
  </si>
  <si>
    <t>Напиток "Цитрусовый"</t>
  </si>
  <si>
    <t>Каша молочная манная жидкая</t>
  </si>
  <si>
    <t xml:space="preserve">Каша  молочная "Дружба" </t>
  </si>
  <si>
    <t>Кондитерское изделие</t>
  </si>
  <si>
    <t>Фрикадельки мясные с соусом</t>
  </si>
  <si>
    <t>Каша рисовая рассыпчатая</t>
  </si>
  <si>
    <t>Котлеты мясные с соусом</t>
  </si>
  <si>
    <t>Йогурт</t>
  </si>
  <si>
    <t>4.11</t>
  </si>
  <si>
    <t>Учащиеся 12 лет и старше</t>
  </si>
  <si>
    <t>3.3</t>
  </si>
  <si>
    <t>Сок фруктовый</t>
  </si>
  <si>
    <t>Колбаски рубленные с соусом</t>
  </si>
  <si>
    <t>Компот из свежих яблок</t>
  </si>
  <si>
    <t>7.9</t>
  </si>
  <si>
    <t>2.139.2 Ш</t>
  </si>
  <si>
    <t>Курица тушеная в соусе</t>
  </si>
  <si>
    <t>Каша молочная вязкая овсяная "Геркулес"</t>
  </si>
  <si>
    <t>Чай "Витаминизированный"</t>
  </si>
  <si>
    <t>Тефтели из говядины с рисом, с соусом</t>
  </si>
  <si>
    <t>Булочка "Домашняя"</t>
  </si>
  <si>
    <t>Ответственные лица за разработку меню:</t>
  </si>
  <si>
    <t>Технолог</t>
  </si>
  <si>
    <t>Меметалиева В.Р.</t>
  </si>
  <si>
    <t>Управляющий подразделением</t>
  </si>
  <si>
    <t>Кулембетова Н.А.</t>
  </si>
  <si>
    <t>"Школьные столовые"</t>
  </si>
  <si>
    <t>Бухгалтер</t>
  </si>
  <si>
    <t>Согласовано:</t>
  </si>
  <si>
    <t>Начальник ПЭО</t>
  </si>
  <si>
    <t>Султанова Л.Г.</t>
  </si>
  <si>
    <t>ттк №23</t>
  </si>
  <si>
    <t>Котлеты рубленные из птицы с соусом</t>
  </si>
  <si>
    <t>4.13.2 Ш</t>
  </si>
  <si>
    <t>Вермишель отварная с тертым сыром</t>
  </si>
  <si>
    <t>3.15 (Ш)</t>
  </si>
  <si>
    <t>3.8.1ш</t>
  </si>
  <si>
    <t>Кисель витаминизированный "Киселечек"</t>
  </si>
  <si>
    <t>3.13</t>
  </si>
  <si>
    <t>Зразы "Школьные"</t>
  </si>
  <si>
    <t>2.173.1 Ш</t>
  </si>
  <si>
    <t>Чикенбол с соусом</t>
  </si>
  <si>
    <t>1.2.1 Ш</t>
  </si>
  <si>
    <t>2.1.2 Ш</t>
  </si>
  <si>
    <t>7.5.1ш</t>
  </si>
  <si>
    <t>9.10.1ш</t>
  </si>
  <si>
    <t>1.12</t>
  </si>
  <si>
    <t>Салат из белокочанной капусты с морковью</t>
  </si>
  <si>
    <t>3.20</t>
  </si>
  <si>
    <t>Плов из говядины</t>
  </si>
  <si>
    <t>9.4.3ш</t>
  </si>
  <si>
    <t xml:space="preserve">Каша  молочная жидкая "Артек" </t>
  </si>
  <si>
    <t>6.11.2ш</t>
  </si>
  <si>
    <t>2.180.1ш</t>
  </si>
  <si>
    <t>Тефтели рыбные с соусом</t>
  </si>
  <si>
    <t>3.2.1ш</t>
  </si>
  <si>
    <t>Напиток витаминизированный</t>
  </si>
  <si>
    <t>9.18.1ш</t>
  </si>
  <si>
    <t>Каша ячневая рассыпчатая</t>
  </si>
  <si>
    <t>3.1.1ш</t>
  </si>
  <si>
    <t>9.22.2 ш</t>
  </si>
  <si>
    <t>Каша пшенная молочная жидкая</t>
  </si>
  <si>
    <t xml:space="preserve">Чай с сахаром </t>
  </si>
  <si>
    <t>2.179.1С</t>
  </si>
  <si>
    <t>Котлеты из рыбы "Аппетитные" с соусом</t>
  </si>
  <si>
    <t>4.18</t>
  </si>
  <si>
    <t>Картофель запеченный</t>
  </si>
  <si>
    <t>Помидоры свежие порционные</t>
  </si>
  <si>
    <t>2.121.1 Ш</t>
  </si>
  <si>
    <t>Рагу из птицы</t>
  </si>
  <si>
    <t>6.69.1Ш</t>
  </si>
  <si>
    <t>1.28</t>
  </si>
  <si>
    <t>Огурцы свежие порционные</t>
  </si>
  <si>
    <t>9.21.1ш</t>
  </si>
  <si>
    <t>9.8.1ш</t>
  </si>
  <si>
    <t xml:space="preserve">"СОГЛАСОВАНО"                                                   ДИРЕКТОР МБОУ _____________                                                Г.САЛАВАТА __________________  "_______"____________2025 г.                             </t>
  </si>
  <si>
    <t>осень 2025</t>
  </si>
  <si>
    <t xml:space="preserve">"УТВЕРЖДАЮ"                                                   ДИРЕКТОР                                                МУП "ОБЩЕПИТ" Г.САЛАВАТА _____________МАКОВ В.В.  "_______"____________2025 г.                             </t>
  </si>
  <si>
    <t>Введено в работу "_____ " _____________ 2025 г.</t>
  </si>
  <si>
    <t>1.69.1Ш</t>
  </si>
  <si>
    <t xml:space="preserve">"Борщ из свежей капусты с картофелем" на бульоне из птицы </t>
  </si>
  <si>
    <t xml:space="preserve">Булочка творожная </t>
  </si>
  <si>
    <t>1.66.1Ш</t>
  </si>
  <si>
    <t>Суп-лапша домашняя с картофелем на бульоне из птицы</t>
  </si>
  <si>
    <t>1.71.1Ш</t>
  </si>
  <si>
    <t>Свекольник на бульоне из птицы</t>
  </si>
  <si>
    <t>Борщ из свежей капусты с картофелем на бульоне из птицы</t>
  </si>
  <si>
    <t>1.67.1ш</t>
  </si>
  <si>
    <t>Рассольник "Ленинградский" на бульоне из птицы</t>
  </si>
  <si>
    <t>1.65.1ш</t>
  </si>
  <si>
    <t>"Ыумас аши" (затируха) на бульоне из птицы</t>
  </si>
  <si>
    <t>Заместитель директора</t>
  </si>
  <si>
    <t>Афанасьев С.С.</t>
  </si>
  <si>
    <t>по производству</t>
  </si>
  <si>
    <t>Ахатова Э.Г.</t>
  </si>
  <si>
    <t>ЦЕНА</t>
  </si>
</sst>
</file>

<file path=xl/styles.xml><?xml version="1.0" encoding="utf-8"?>
<styleSheet xmlns="http://schemas.openxmlformats.org/spreadsheetml/2006/main">
  <fonts count="5">
    <font>
      <sz val="10"/>
      <color indexed="8"/>
      <name val="Arial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</cellStyleXfs>
  <cellXfs count="209">
    <xf numFmtId="0" fontId="0" fillId="0" borderId="0" xfId="0"/>
    <xf numFmtId="0" fontId="2" fillId="0" borderId="0" xfId="0" applyFont="1"/>
    <xf numFmtId="49" fontId="2" fillId="0" borderId="1" xfId="0" applyNumberFormat="1" applyFont="1" applyFill="1" applyBorder="1" applyAlignment="1">
      <alignment horizontal="right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/>
    </xf>
    <xf numFmtId="49" fontId="1" fillId="2" borderId="6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right" vertical="top" wrapText="1"/>
    </xf>
    <xf numFmtId="0" fontId="2" fillId="0" borderId="1" xfId="0" applyNumberFormat="1" applyFont="1" applyFill="1" applyBorder="1" applyAlignment="1">
      <alignment horizontal="center" vertical="top" wrapText="1"/>
    </xf>
    <xf numFmtId="0" fontId="2" fillId="3" borderId="0" xfId="0" applyFont="1" applyFill="1"/>
    <xf numFmtId="49" fontId="1" fillId="3" borderId="4" xfId="0" applyNumberFormat="1" applyFont="1" applyFill="1" applyBorder="1" applyAlignment="1">
      <alignment horizontal="left" vertical="top" wrapText="1"/>
    </xf>
    <xf numFmtId="49" fontId="1" fillId="3" borderId="5" xfId="0" applyNumberFormat="1" applyFont="1" applyFill="1" applyBorder="1" applyAlignment="1">
      <alignment horizontal="left" vertical="top" wrapText="1"/>
    </xf>
    <xf numFmtId="49" fontId="1" fillId="3" borderId="6" xfId="0" applyNumberFormat="1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0" xfId="0" applyFont="1" applyFill="1"/>
    <xf numFmtId="49" fontId="1" fillId="0" borderId="0" xfId="0" applyNumberFormat="1" applyFont="1" applyFill="1" applyBorder="1" applyAlignment="1">
      <alignment horizontal="righ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left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left" vertical="top" wrapText="1"/>
    </xf>
    <xf numFmtId="49" fontId="2" fillId="3" borderId="5" xfId="0" applyNumberFormat="1" applyFont="1" applyFill="1" applyBorder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right" vertical="top" wrapText="1"/>
    </xf>
    <xf numFmtId="0" fontId="2" fillId="2" borderId="6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16" fontId="2" fillId="0" borderId="0" xfId="0" applyNumberFormat="1" applyFont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Fill="1"/>
    <xf numFmtId="0" fontId="0" fillId="0" borderId="0" xfId="0"/>
    <xf numFmtId="0" fontId="2" fillId="0" borderId="0" xfId="0" applyFont="1"/>
    <xf numFmtId="0" fontId="2" fillId="0" borderId="0" xfId="0" applyFont="1" applyFill="1"/>
    <xf numFmtId="0" fontId="2" fillId="0" borderId="7" xfId="0" applyFont="1" applyBorder="1"/>
    <xf numFmtId="0" fontId="2" fillId="0" borderId="5" xfId="0" applyFont="1" applyBorder="1"/>
    <xf numFmtId="0" fontId="2" fillId="0" borderId="0" xfId="0" applyFont="1"/>
    <xf numFmtId="0" fontId="0" fillId="0" borderId="0" xfId="0"/>
    <xf numFmtId="0" fontId="2" fillId="0" borderId="0" xfId="0" applyFont="1"/>
    <xf numFmtId="0" fontId="2" fillId="0" borderId="0" xfId="0" applyFont="1"/>
    <xf numFmtId="0" fontId="2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2" fillId="0" borderId="4" xfId="0" applyNumberFormat="1" applyFont="1" applyFill="1" applyBorder="1" applyAlignment="1">
      <alignment horizontal="center" vertical="top" wrapText="1"/>
    </xf>
    <xf numFmtId="0" fontId="2" fillId="0" borderId="6" xfId="0" applyNumberFormat="1" applyFont="1" applyFill="1" applyBorder="1" applyAlignment="1">
      <alignment horizontal="center" vertical="top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vertical="top" wrapText="1"/>
    </xf>
    <xf numFmtId="0" fontId="2" fillId="0" borderId="1" xfId="0" applyNumberFormat="1" applyFont="1" applyFill="1" applyBorder="1" applyAlignment="1">
      <alignment vertical="top" wrapText="1"/>
    </xf>
    <xf numFmtId="0" fontId="2" fillId="0" borderId="4" xfId="0" applyNumberFormat="1" applyFont="1" applyFill="1" applyBorder="1" applyAlignment="1">
      <alignment vertical="center" wrapText="1"/>
    </xf>
    <xf numFmtId="0" fontId="2" fillId="0" borderId="6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right" vertical="top" wrapText="1"/>
    </xf>
    <xf numFmtId="0" fontId="2" fillId="0" borderId="1" xfId="0" applyNumberFormat="1" applyFont="1" applyFill="1" applyBorder="1" applyAlignment="1">
      <alignment horizontal="right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top" wrapText="1"/>
    </xf>
    <xf numFmtId="0" fontId="2" fillId="0" borderId="6" xfId="0" applyNumberFormat="1" applyFont="1" applyFill="1" applyBorder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top"/>
    </xf>
    <xf numFmtId="0" fontId="2" fillId="0" borderId="1" xfId="0" applyNumberFormat="1" applyFont="1" applyBorder="1" applyAlignment="1">
      <alignment horizontal="center"/>
    </xf>
    <xf numFmtId="0" fontId="2" fillId="0" borderId="0" xfId="0" applyNumberFormat="1" applyFont="1"/>
    <xf numFmtId="0" fontId="1" fillId="3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3" borderId="1" xfId="0" applyFont="1" applyFill="1" applyBorder="1" applyAlignment="1">
      <alignment vertical="top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top" wrapText="1"/>
    </xf>
    <xf numFmtId="0" fontId="2" fillId="0" borderId="0" xfId="0" applyFon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top" wrapText="1"/>
    </xf>
    <xf numFmtId="0" fontId="2" fillId="0" borderId="4" xfId="0" applyNumberFormat="1" applyFont="1" applyFill="1" applyBorder="1" applyAlignment="1">
      <alignment horizontal="center" vertical="top" wrapText="1"/>
    </xf>
    <xf numFmtId="0" fontId="2" fillId="0" borderId="6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 wrapText="1"/>
    </xf>
    <xf numFmtId="0" fontId="2" fillId="0" borderId="6" xfId="0" applyNumberFormat="1" applyFont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right" vertical="top" wrapText="1"/>
    </xf>
    <xf numFmtId="49" fontId="2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49" fontId="1" fillId="2" borderId="5" xfId="0" applyNumberFormat="1" applyFont="1" applyFill="1" applyBorder="1" applyAlignment="1">
      <alignment horizontal="left" vertical="top" wrapText="1"/>
    </xf>
    <xf numFmtId="49" fontId="1" fillId="2" borderId="6" xfId="0" applyNumberFormat="1" applyFont="1" applyFill="1" applyBorder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right" vertical="top" wrapText="1"/>
    </xf>
    <xf numFmtId="49" fontId="2" fillId="0" borderId="6" xfId="0" applyNumberFormat="1" applyFont="1" applyFill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center" vertical="top" wrapText="1"/>
    </xf>
    <xf numFmtId="0" fontId="0" fillId="0" borderId="0" xfId="0"/>
    <xf numFmtId="0" fontId="2" fillId="0" borderId="0" xfId="0" applyFont="1"/>
    <xf numFmtId="0" fontId="2" fillId="0" borderId="0" xfId="0" applyFont="1" applyFill="1"/>
    <xf numFmtId="0" fontId="2" fillId="0" borderId="7" xfId="0" applyFont="1" applyBorder="1"/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top" wrapText="1"/>
    </xf>
    <xf numFmtId="0" fontId="2" fillId="3" borderId="1" xfId="0" applyNumberFormat="1" applyFont="1" applyFill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6" xfId="0" applyNumberFormat="1" applyFont="1" applyBorder="1" applyAlignment="1">
      <alignment horizontal="left" vertical="top" wrapText="1"/>
    </xf>
    <xf numFmtId="49" fontId="1" fillId="0" borderId="0" xfId="0" applyNumberFormat="1" applyFont="1" applyBorder="1" applyAlignment="1">
      <alignment horizontal="left" vertical="top" wrapText="1"/>
    </xf>
    <xf numFmtId="49" fontId="2" fillId="0" borderId="0" xfId="0" applyNumberFormat="1" applyFont="1" applyBorder="1" applyAlignment="1">
      <alignment horizontal="left" vertical="top" wrapText="1"/>
    </xf>
    <xf numFmtId="49" fontId="2" fillId="0" borderId="0" xfId="0" applyNumberFormat="1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right" vertical="top" wrapText="1"/>
    </xf>
    <xf numFmtId="49" fontId="2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top" wrapText="1"/>
    </xf>
    <xf numFmtId="49" fontId="2" fillId="0" borderId="3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top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4" xfId="0" applyNumberFormat="1" applyFont="1" applyFill="1" applyBorder="1" applyAlignment="1">
      <alignment horizontal="center" vertical="top" wrapText="1"/>
    </xf>
    <xf numFmtId="0" fontId="2" fillId="0" borderId="5" xfId="0" applyNumberFormat="1" applyFont="1" applyFill="1" applyBorder="1" applyAlignment="1">
      <alignment horizontal="center" vertical="top" wrapText="1"/>
    </xf>
    <xf numFmtId="0" fontId="2" fillId="0" borderId="6" xfId="0" applyNumberFormat="1" applyFont="1" applyFill="1" applyBorder="1" applyAlignment="1">
      <alignment horizontal="center" vertical="top" wrapText="1"/>
    </xf>
    <xf numFmtId="49" fontId="2" fillId="0" borderId="4" xfId="0" applyNumberFormat="1" applyFont="1" applyFill="1" applyBorder="1" applyAlignment="1">
      <alignment horizontal="left" vertical="top" wrapText="1"/>
    </xf>
    <xf numFmtId="49" fontId="2" fillId="0" borderId="5" xfId="0" applyNumberFormat="1" applyFont="1" applyFill="1" applyBorder="1" applyAlignment="1">
      <alignment horizontal="left" vertical="top" wrapText="1"/>
    </xf>
    <xf numFmtId="49" fontId="2" fillId="0" borderId="6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>
      <alignment horizontal="left" vertical="top" wrapText="1"/>
    </xf>
    <xf numFmtId="49" fontId="1" fillId="2" borderId="5" xfId="0" applyNumberFormat="1" applyFont="1" applyFill="1" applyBorder="1" applyAlignment="1">
      <alignment horizontal="left" vertical="top" wrapText="1"/>
    </xf>
    <xf numFmtId="49" fontId="1" fillId="2" borderId="6" xfId="0" applyNumberFormat="1" applyFont="1" applyFill="1" applyBorder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top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left" vertical="top" wrapText="1"/>
    </xf>
    <xf numFmtId="49" fontId="2" fillId="3" borderId="5" xfId="0" applyNumberFormat="1" applyFont="1" applyFill="1" applyBorder="1" applyAlignment="1">
      <alignment horizontal="left" vertical="top" wrapText="1"/>
    </xf>
    <xf numFmtId="49" fontId="2" fillId="3" borderId="6" xfId="0" applyNumberFormat="1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 wrapText="1"/>
    </xf>
    <xf numFmtId="49" fontId="2" fillId="0" borderId="4" xfId="0" applyNumberFormat="1" applyFont="1" applyFill="1" applyBorder="1" applyAlignment="1">
      <alignment horizontal="center" vertical="top" wrapText="1"/>
    </xf>
    <xf numFmtId="49" fontId="2" fillId="0" borderId="5" xfId="0" applyNumberFormat="1" applyFont="1" applyFill="1" applyBorder="1" applyAlignment="1">
      <alignment horizontal="center" vertical="top" wrapText="1"/>
    </xf>
    <xf numFmtId="49" fontId="2" fillId="0" borderId="6" xfId="0" applyNumberFormat="1" applyFont="1" applyFill="1" applyBorder="1" applyAlignment="1">
      <alignment horizontal="center" vertical="top" wrapText="1"/>
    </xf>
    <xf numFmtId="0" fontId="2" fillId="0" borderId="4" xfId="0" applyNumberFormat="1" applyFont="1" applyBorder="1" applyAlignment="1">
      <alignment horizontal="center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left" vertical="top" wrapText="1"/>
    </xf>
    <xf numFmtId="0" fontId="2" fillId="3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49" fontId="2" fillId="0" borderId="4" xfId="0" applyNumberFormat="1" applyFont="1" applyBorder="1" applyAlignment="1">
      <alignment horizontal="left" vertical="top" wrapText="1"/>
    </xf>
    <xf numFmtId="49" fontId="2" fillId="0" borderId="13" xfId="0" applyNumberFormat="1" applyFont="1" applyBorder="1" applyAlignment="1">
      <alignment horizontal="left" vertical="top" wrapText="1"/>
    </xf>
    <xf numFmtId="49" fontId="2" fillId="0" borderId="5" xfId="0" applyNumberFormat="1" applyFont="1" applyBorder="1" applyAlignment="1">
      <alignment horizontal="left" vertical="top" wrapText="1"/>
    </xf>
    <xf numFmtId="49" fontId="2" fillId="0" borderId="4" xfId="0" applyNumberFormat="1" applyFont="1" applyBorder="1" applyAlignment="1">
      <alignment horizontal="center" vertical="top" wrapText="1"/>
    </xf>
    <xf numFmtId="49" fontId="2" fillId="0" borderId="5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wrapText="1"/>
    </xf>
    <xf numFmtId="49" fontId="2" fillId="0" borderId="8" xfId="0" applyNumberFormat="1" applyFont="1" applyFill="1" applyBorder="1" applyAlignment="1">
      <alignment horizontal="center" vertical="top" wrapText="1"/>
    </xf>
    <xf numFmtId="49" fontId="2" fillId="0" borderId="10" xfId="0" applyNumberFormat="1" applyFont="1" applyFill="1" applyBorder="1" applyAlignment="1">
      <alignment horizontal="center" vertical="top" wrapText="1"/>
    </xf>
    <xf numFmtId="49" fontId="2" fillId="0" borderId="11" xfId="0" applyNumberFormat="1" applyFont="1" applyFill="1" applyBorder="1" applyAlignment="1">
      <alignment horizontal="center" vertical="top" wrapText="1"/>
    </xf>
    <xf numFmtId="49" fontId="2" fillId="0" borderId="12" xfId="0" applyNumberFormat="1" applyFont="1" applyFill="1" applyBorder="1" applyAlignment="1">
      <alignment horizontal="center" vertical="top" wrapText="1"/>
    </xf>
    <xf numFmtId="49" fontId="2" fillId="0" borderId="8" xfId="0" applyNumberFormat="1" applyFont="1" applyBorder="1" applyAlignment="1">
      <alignment horizontal="center" vertical="top" wrapText="1"/>
    </xf>
    <xf numFmtId="49" fontId="2" fillId="0" borderId="9" xfId="0" applyNumberFormat="1" applyFont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 vertical="top" wrapText="1"/>
    </xf>
    <xf numFmtId="49" fontId="2" fillId="0" borderId="11" xfId="0" applyNumberFormat="1" applyFont="1" applyBorder="1" applyAlignment="1">
      <alignment horizontal="center" vertical="top" wrapText="1"/>
    </xf>
    <xf numFmtId="49" fontId="2" fillId="0" borderId="7" xfId="0" applyNumberFormat="1" applyFont="1" applyBorder="1" applyAlignment="1">
      <alignment horizontal="center" vertical="top" wrapText="1"/>
    </xf>
    <xf numFmtId="49" fontId="2" fillId="0" borderId="12" xfId="0" applyNumberFormat="1" applyFont="1" applyBorder="1" applyAlignment="1">
      <alignment horizontal="center" vertical="top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top" wrapText="1"/>
    </xf>
    <xf numFmtId="0" fontId="1" fillId="2" borderId="6" xfId="0" applyNumberFormat="1" applyFont="1" applyFill="1" applyBorder="1" applyAlignment="1">
      <alignment horizontal="center" vertical="top" wrapText="1"/>
    </xf>
    <xf numFmtId="0" fontId="2" fillId="3" borderId="4" xfId="0" applyFont="1" applyFill="1" applyBorder="1" applyAlignment="1">
      <alignment horizontal="center" vertical="top" wrapText="1"/>
    </xf>
    <xf numFmtId="0" fontId="2" fillId="3" borderId="6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left" vertical="top" wrapText="1"/>
    </xf>
    <xf numFmtId="49" fontId="2" fillId="3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left" vertical="top" wrapText="1"/>
    </xf>
  </cellXfs>
  <cellStyles count="15">
    <cellStyle name="Обычный" xfId="0" builtinId="0"/>
    <cellStyle name="Обычный 10" xfId="9"/>
    <cellStyle name="Обычный 11" xfId="10"/>
    <cellStyle name="Обычный 12" xfId="11"/>
    <cellStyle name="Обычный 14" xfId="12"/>
    <cellStyle name="Обычный 15" xfId="13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  <cellStyle name="Процент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35"/>
  <sheetViews>
    <sheetView view="pageBreakPreview" topLeftCell="A5" zoomScale="98" zoomScaleNormal="98" zoomScaleSheetLayoutView="98" workbookViewId="0">
      <selection activeCell="P35" sqref="P35"/>
    </sheetView>
  </sheetViews>
  <sheetFormatPr defaultRowHeight="12.75" outlineLevelCol="1"/>
  <cols>
    <col min="1" max="1" width="7.28515625" style="1" customWidth="1" outlineLevel="1"/>
    <col min="2" max="3" width="0.28515625" style="1" customWidth="1" outlineLevel="1"/>
    <col min="4" max="4" width="1.7109375" style="1" customWidth="1" outlineLevel="1"/>
    <col min="5" max="5" width="8.5703125" style="1" customWidth="1" outlineLevel="1"/>
    <col min="6" max="6" width="2.7109375" style="1" customWidth="1" outlineLevel="1"/>
    <col min="7" max="7" width="0.28515625" style="1" customWidth="1" outlineLevel="1"/>
    <col min="8" max="8" width="5.42578125" style="1" customWidth="1" outlineLevel="1"/>
    <col min="9" max="9" width="0.42578125" style="1" customWidth="1" outlineLevel="1"/>
    <col min="10" max="10" width="6.5703125" style="1" customWidth="1" outlineLevel="1"/>
    <col min="11" max="11" width="10" style="1" customWidth="1" outlineLevel="1"/>
    <col min="12" max="12" width="6.5703125" style="1" customWidth="1" outlineLevel="1"/>
    <col min="13" max="13" width="2.42578125" style="1" customWidth="1" outlineLevel="1"/>
    <col min="14" max="14" width="3.7109375" style="1" customWidth="1" outlineLevel="1"/>
    <col min="15" max="15" width="17" style="1" customWidth="1" outlineLevel="1"/>
    <col min="16" max="16" width="10.85546875" style="123" customWidth="1" outlineLevel="1"/>
    <col min="17" max="17" width="7.7109375" style="1" customWidth="1" outlineLevel="1"/>
    <col min="18" max="19" width="6.85546875" style="1" customWidth="1" outlineLevel="1"/>
    <col min="20" max="20" width="8.5703125" style="1" customWidth="1" outlineLevel="1"/>
    <col min="21" max="21" width="7.5703125" style="1" customWidth="1" outlineLevel="1"/>
    <col min="22" max="22" width="8.5703125" style="1" customWidth="1" outlineLevel="1"/>
    <col min="23" max="23" width="7.7109375" style="1" customWidth="1" outlineLevel="1"/>
    <col min="24" max="24" width="6.5703125" style="1" hidden="1" customWidth="1" outlineLevel="1"/>
    <col min="25" max="25" width="0.140625" style="1" hidden="1" customWidth="1" outlineLevel="1"/>
    <col min="26" max="26" width="7.5703125" style="1" hidden="1" customWidth="1" outlineLevel="1"/>
    <col min="27" max="27" width="6" style="1" customWidth="1" outlineLevel="1"/>
    <col min="28" max="28" width="2.140625" style="1" customWidth="1" outlineLevel="1"/>
    <col min="29" max="29" width="7" style="1" customWidth="1" outlineLevel="1"/>
    <col min="30" max="30" width="1.28515625" style="1" customWidth="1" outlineLevel="1"/>
    <col min="31" max="31" width="4.42578125" style="1" customWidth="1" outlineLevel="1"/>
    <col min="32" max="32" width="0.85546875" style="1" customWidth="1" outlineLevel="1"/>
    <col min="33" max="33" width="5.85546875" style="1" customWidth="1" outlineLevel="1"/>
    <col min="34" max="34" width="9" style="1"/>
    <col min="35" max="35" width="2.140625" style="1" customWidth="1"/>
    <col min="36" max="37" width="9" style="1"/>
    <col min="38" max="38" width="4" style="1" customWidth="1"/>
    <col min="39" max="16384" width="9.140625" style="1"/>
  </cols>
  <sheetData>
    <row r="1" spans="2:35" ht="0" hidden="1" customHeight="1"/>
    <row r="2" spans="2:35" ht="26.1" customHeight="1">
      <c r="D2" s="132" t="s">
        <v>161</v>
      </c>
      <c r="E2" s="133"/>
      <c r="F2" s="133"/>
      <c r="G2" s="133"/>
      <c r="H2" s="133"/>
      <c r="I2" s="133"/>
      <c r="J2" s="133"/>
      <c r="K2" s="133"/>
      <c r="L2" s="133"/>
      <c r="M2" s="133"/>
      <c r="AC2" s="132" t="s">
        <v>163</v>
      </c>
      <c r="AD2" s="132"/>
      <c r="AE2" s="132"/>
      <c r="AF2" s="132"/>
      <c r="AG2" s="132"/>
      <c r="AH2" s="132"/>
      <c r="AI2" s="132"/>
    </row>
    <row r="3" spans="2:35">
      <c r="D3" s="133"/>
      <c r="E3" s="133"/>
      <c r="F3" s="133"/>
      <c r="G3" s="133"/>
      <c r="H3" s="133"/>
      <c r="I3" s="133"/>
      <c r="J3" s="133"/>
      <c r="K3" s="133"/>
      <c r="L3" s="133"/>
      <c r="M3" s="133"/>
      <c r="AC3" s="132"/>
      <c r="AD3" s="132"/>
      <c r="AE3" s="132"/>
      <c r="AF3" s="132"/>
      <c r="AG3" s="132"/>
      <c r="AH3" s="132"/>
      <c r="AI3" s="132"/>
    </row>
    <row r="4" spans="2:35" ht="33.950000000000003" customHeight="1">
      <c r="D4" s="133"/>
      <c r="E4" s="133"/>
      <c r="F4" s="133"/>
      <c r="G4" s="133"/>
      <c r="H4" s="133"/>
      <c r="I4" s="133"/>
      <c r="J4" s="133"/>
      <c r="K4" s="133"/>
      <c r="L4" s="133"/>
      <c r="M4" s="133"/>
      <c r="Y4" s="134"/>
      <c r="Z4" s="134"/>
      <c r="AA4" s="134"/>
      <c r="AC4" s="132"/>
      <c r="AD4" s="132"/>
      <c r="AE4" s="132"/>
      <c r="AF4" s="132"/>
      <c r="AG4" s="132"/>
      <c r="AH4" s="132"/>
      <c r="AI4" s="132"/>
    </row>
    <row r="5" spans="2:35" ht="12" customHeight="1"/>
    <row r="6" spans="2:35" ht="50.1" customHeight="1">
      <c r="K6" s="135" t="s">
        <v>53</v>
      </c>
      <c r="L6" s="135"/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135"/>
      <c r="X6" s="135"/>
      <c r="Y6" s="135"/>
      <c r="Z6" s="135"/>
      <c r="AA6" s="135"/>
      <c r="AB6" s="135"/>
    </row>
    <row r="7" spans="2:35" ht="18.95" customHeight="1">
      <c r="V7" s="102" t="s">
        <v>164</v>
      </c>
    </row>
    <row r="8" spans="2:35" ht="12.95" customHeight="1">
      <c r="C8" s="133" t="s">
        <v>1</v>
      </c>
      <c r="D8" s="133"/>
      <c r="E8" s="133"/>
      <c r="F8" s="133"/>
      <c r="H8" s="132" t="s">
        <v>162</v>
      </c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</row>
    <row r="9" spans="2:35" ht="0" hidden="1" customHeight="1"/>
    <row r="10" spans="2:35" ht="12.95" customHeight="1">
      <c r="C10" s="133" t="s">
        <v>2</v>
      </c>
      <c r="D10" s="133"/>
      <c r="E10" s="133"/>
      <c r="F10" s="133"/>
      <c r="H10" s="132" t="s">
        <v>95</v>
      </c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</row>
    <row r="11" spans="2:35" ht="0" hidden="1" customHeight="1"/>
    <row r="12" spans="2:35" ht="12.95" customHeight="1">
      <c r="C12" s="133"/>
      <c r="D12" s="133"/>
      <c r="E12" s="133"/>
      <c r="F12" s="133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</row>
    <row r="13" spans="2:35" ht="2.1" customHeight="1"/>
    <row r="14" spans="2:35" ht="12.95" customHeight="1">
      <c r="E14" s="136" t="s">
        <v>3</v>
      </c>
      <c r="F14" s="136"/>
      <c r="G14" s="136"/>
      <c r="H14" s="136"/>
      <c r="I14" s="136"/>
      <c r="J14" s="136"/>
      <c r="K14" s="136"/>
      <c r="L14" s="136"/>
      <c r="M14" s="136"/>
      <c r="N14" s="136"/>
      <c r="O14" s="136"/>
      <c r="P14" s="136"/>
      <c r="Q14" s="136"/>
      <c r="R14" s="136"/>
      <c r="S14" s="136"/>
      <c r="T14" s="136"/>
      <c r="U14" s="136"/>
      <c r="V14" s="136"/>
      <c r="W14" s="136"/>
      <c r="X14" s="136"/>
      <c r="Y14" s="136"/>
      <c r="Z14" s="136"/>
      <c r="AA14" s="136"/>
      <c r="AB14" s="136"/>
      <c r="AC14" s="136"/>
      <c r="AD14" s="136"/>
      <c r="AE14" s="136"/>
      <c r="AF14" s="136"/>
    </row>
    <row r="15" spans="2:35" ht="0.95" customHeight="1"/>
    <row r="16" spans="2:35" ht="18" customHeight="1">
      <c r="B16" s="137" t="s">
        <v>4</v>
      </c>
      <c r="C16" s="137"/>
      <c r="D16" s="137"/>
      <c r="E16" s="137"/>
      <c r="F16" s="137" t="s">
        <v>5</v>
      </c>
      <c r="G16" s="137"/>
      <c r="H16" s="137"/>
      <c r="I16" s="137"/>
      <c r="J16" s="137"/>
      <c r="K16" s="137"/>
      <c r="L16" s="137"/>
      <c r="M16" s="137"/>
      <c r="N16" s="137"/>
      <c r="O16" s="137"/>
      <c r="P16" s="139" t="s">
        <v>181</v>
      </c>
      <c r="Q16" s="137" t="s">
        <v>6</v>
      </c>
      <c r="R16" s="137" t="s">
        <v>7</v>
      </c>
      <c r="S16" s="137"/>
      <c r="T16" s="137"/>
      <c r="U16" s="138" t="s">
        <v>8</v>
      </c>
      <c r="V16" s="137" t="s">
        <v>9</v>
      </c>
      <c r="W16" s="137"/>
      <c r="X16" s="137"/>
      <c r="Y16" s="137"/>
      <c r="Z16" s="137"/>
      <c r="AA16" s="137" t="s">
        <v>10</v>
      </c>
      <c r="AB16" s="137"/>
      <c r="AC16" s="137"/>
      <c r="AD16" s="137"/>
      <c r="AE16" s="137"/>
      <c r="AF16" s="137"/>
      <c r="AG16" s="137"/>
    </row>
    <row r="17" spans="2:34" ht="18" customHeight="1">
      <c r="B17" s="137"/>
      <c r="C17" s="137"/>
      <c r="D17" s="137"/>
      <c r="E17" s="137"/>
      <c r="F17" s="137"/>
      <c r="G17" s="137"/>
      <c r="H17" s="137"/>
      <c r="I17" s="137"/>
      <c r="J17" s="137"/>
      <c r="K17" s="137"/>
      <c r="L17" s="137"/>
      <c r="M17" s="137"/>
      <c r="N17" s="137"/>
      <c r="O17" s="137"/>
      <c r="P17" s="140"/>
      <c r="Q17" s="137"/>
      <c r="R17" s="3" t="s">
        <v>11</v>
      </c>
      <c r="S17" s="3" t="s">
        <v>12</v>
      </c>
      <c r="T17" s="3" t="s">
        <v>13</v>
      </c>
      <c r="U17" s="138"/>
      <c r="V17" s="3" t="s">
        <v>14</v>
      </c>
      <c r="W17" s="3" t="s">
        <v>15</v>
      </c>
      <c r="X17" s="137"/>
      <c r="Y17" s="137"/>
      <c r="Z17" s="3" t="s">
        <v>16</v>
      </c>
      <c r="AA17" s="137" t="s">
        <v>17</v>
      </c>
      <c r="AB17" s="137"/>
      <c r="AC17" s="3" t="s">
        <v>18</v>
      </c>
      <c r="AD17" s="137" t="s">
        <v>19</v>
      </c>
      <c r="AE17" s="137"/>
      <c r="AF17" s="137"/>
      <c r="AG17" s="137"/>
    </row>
    <row r="18" spans="2:34" ht="14.25" customHeight="1">
      <c r="B18" s="137" t="s">
        <v>20</v>
      </c>
      <c r="C18" s="137"/>
      <c r="D18" s="137"/>
      <c r="E18" s="137"/>
      <c r="F18" s="137" t="s">
        <v>21</v>
      </c>
      <c r="G18" s="137"/>
      <c r="H18" s="137"/>
      <c r="I18" s="137"/>
      <c r="J18" s="137"/>
      <c r="K18" s="137"/>
      <c r="L18" s="137"/>
      <c r="M18" s="137"/>
      <c r="N18" s="137"/>
      <c r="O18" s="137"/>
      <c r="P18" s="114"/>
      <c r="Q18" s="3" t="s">
        <v>22</v>
      </c>
      <c r="R18" s="3" t="s">
        <v>23</v>
      </c>
      <c r="S18" s="3" t="s">
        <v>24</v>
      </c>
      <c r="T18" s="3" t="s">
        <v>25</v>
      </c>
      <c r="U18" s="3" t="s">
        <v>26</v>
      </c>
      <c r="V18" s="3" t="s">
        <v>27</v>
      </c>
      <c r="W18" s="3" t="s">
        <v>28</v>
      </c>
      <c r="X18" s="137"/>
      <c r="Y18" s="137"/>
      <c r="Z18" s="3" t="s">
        <v>29</v>
      </c>
      <c r="AA18" s="137" t="s">
        <v>74</v>
      </c>
      <c r="AB18" s="137"/>
      <c r="AC18" s="3" t="s">
        <v>29</v>
      </c>
      <c r="AD18" s="137" t="s">
        <v>30</v>
      </c>
      <c r="AE18" s="137"/>
      <c r="AF18" s="137"/>
      <c r="AG18" s="137"/>
    </row>
    <row r="19" spans="2:34" ht="14.25" customHeight="1">
      <c r="B19" s="141"/>
      <c r="C19" s="141"/>
      <c r="D19" s="141"/>
      <c r="E19" s="141"/>
      <c r="F19" s="142" t="s">
        <v>31</v>
      </c>
      <c r="G19" s="142"/>
      <c r="H19" s="142"/>
      <c r="I19" s="142"/>
      <c r="J19" s="142"/>
      <c r="K19" s="142"/>
      <c r="L19" s="142"/>
      <c r="M19" s="142"/>
      <c r="N19" s="142"/>
      <c r="O19" s="142"/>
      <c r="P19" s="115"/>
      <c r="Q19" s="3"/>
      <c r="R19" s="3"/>
      <c r="S19" s="3"/>
      <c r="T19" s="3"/>
      <c r="U19" s="10"/>
      <c r="V19" s="3"/>
      <c r="W19" s="3"/>
      <c r="X19" s="137"/>
      <c r="Y19" s="137"/>
      <c r="Z19" s="3"/>
      <c r="AA19" s="137"/>
      <c r="AB19" s="137"/>
      <c r="AC19" s="3"/>
      <c r="AD19" s="137"/>
      <c r="AE19" s="137"/>
      <c r="AF19" s="137"/>
      <c r="AG19" s="137"/>
    </row>
    <row r="20" spans="2:34" ht="14.25" customHeight="1">
      <c r="B20" s="143" t="s">
        <v>101</v>
      </c>
      <c r="C20" s="143"/>
      <c r="D20" s="143"/>
      <c r="E20" s="143"/>
      <c r="F20" s="141" t="s">
        <v>102</v>
      </c>
      <c r="G20" s="141"/>
      <c r="H20" s="141"/>
      <c r="I20" s="141"/>
      <c r="J20" s="141"/>
      <c r="K20" s="141"/>
      <c r="L20" s="141"/>
      <c r="M20" s="141"/>
      <c r="N20" s="141"/>
      <c r="O20" s="141"/>
      <c r="P20" s="71">
        <v>43</v>
      </c>
      <c r="Q20" s="4">
        <v>100</v>
      </c>
      <c r="R20" s="59">
        <v>8.3000000000000007</v>
      </c>
      <c r="S20" s="59">
        <v>7</v>
      </c>
      <c r="T20" s="59">
        <v>16.600000000000001</v>
      </c>
      <c r="U20" s="59">
        <v>162</v>
      </c>
      <c r="V20" s="59">
        <v>0.01</v>
      </c>
      <c r="W20" s="59">
        <v>0.33</v>
      </c>
      <c r="X20" s="68"/>
      <c r="Y20" s="68"/>
      <c r="Z20" s="68"/>
      <c r="AA20" s="144">
        <v>6.9</v>
      </c>
      <c r="AB20" s="144"/>
      <c r="AC20" s="59">
        <v>7</v>
      </c>
      <c r="AD20" s="145">
        <v>0.6</v>
      </c>
      <c r="AE20" s="145"/>
      <c r="AF20" s="145"/>
      <c r="AG20" s="145"/>
    </row>
    <row r="21" spans="2:34" ht="14.25" customHeight="1">
      <c r="B21" s="146" t="s">
        <v>62</v>
      </c>
      <c r="C21" s="147"/>
      <c r="D21" s="147"/>
      <c r="E21" s="148"/>
      <c r="F21" s="149" t="s">
        <v>32</v>
      </c>
      <c r="G21" s="149"/>
      <c r="H21" s="149"/>
      <c r="I21" s="149"/>
      <c r="J21" s="149"/>
      <c r="K21" s="149"/>
      <c r="L21" s="149"/>
      <c r="M21" s="149"/>
      <c r="N21" s="149"/>
      <c r="O21" s="149"/>
      <c r="P21" s="71">
        <v>18</v>
      </c>
      <c r="Q21" s="8">
        <v>180</v>
      </c>
      <c r="R21" s="59">
        <v>6.6</v>
      </c>
      <c r="S21" s="59">
        <v>5.04</v>
      </c>
      <c r="T21" s="59">
        <v>39.299999999999997</v>
      </c>
      <c r="U21" s="59">
        <v>229.2</v>
      </c>
      <c r="V21" s="59">
        <v>7.0000000000000007E-2</v>
      </c>
      <c r="W21" s="59">
        <v>0</v>
      </c>
      <c r="X21" s="68"/>
      <c r="Y21" s="68"/>
      <c r="Z21" s="68"/>
      <c r="AA21" s="69">
        <v>21.9</v>
      </c>
      <c r="AB21" s="70"/>
      <c r="AC21" s="59">
        <v>18.36</v>
      </c>
      <c r="AD21" s="150">
        <v>1.1000000000000001</v>
      </c>
      <c r="AE21" s="151"/>
      <c r="AF21" s="151"/>
      <c r="AG21" s="152"/>
    </row>
    <row r="22" spans="2:34" ht="14.25" customHeight="1">
      <c r="B22" s="146" t="s">
        <v>85</v>
      </c>
      <c r="C22" s="147"/>
      <c r="D22" s="147"/>
      <c r="E22" s="148"/>
      <c r="F22" s="149" t="s">
        <v>89</v>
      </c>
      <c r="G22" s="149"/>
      <c r="H22" s="149"/>
      <c r="I22" s="149"/>
      <c r="J22" s="149"/>
      <c r="K22" s="149"/>
      <c r="L22" s="149"/>
      <c r="M22" s="149"/>
      <c r="N22" s="149"/>
      <c r="O22" s="149"/>
      <c r="P22" s="71">
        <v>14</v>
      </c>
      <c r="Q22" s="32">
        <v>30</v>
      </c>
      <c r="R22" s="59">
        <v>1.64</v>
      </c>
      <c r="S22" s="59">
        <v>2.2400000000000002</v>
      </c>
      <c r="T22" s="59">
        <v>3.6</v>
      </c>
      <c r="U22" s="59">
        <v>125</v>
      </c>
      <c r="V22" s="59">
        <v>0.16</v>
      </c>
      <c r="W22" s="59">
        <v>2.16</v>
      </c>
      <c r="X22" s="59">
        <v>24</v>
      </c>
      <c r="Y22" s="59">
        <v>32.5</v>
      </c>
      <c r="Z22" s="62">
        <v>0.78</v>
      </c>
      <c r="AA22" s="144">
        <v>24</v>
      </c>
      <c r="AB22" s="144"/>
      <c r="AC22" s="59">
        <v>32.5</v>
      </c>
      <c r="AD22" s="145">
        <v>0.78</v>
      </c>
      <c r="AE22" s="145"/>
      <c r="AF22" s="145"/>
      <c r="AG22" s="145"/>
    </row>
    <row r="23" spans="2:34" ht="14.25" customHeight="1">
      <c r="B23" s="146" t="s">
        <v>59</v>
      </c>
      <c r="C23" s="147"/>
      <c r="D23" s="147"/>
      <c r="E23" s="148"/>
      <c r="F23" s="153" t="s">
        <v>148</v>
      </c>
      <c r="G23" s="154"/>
      <c r="H23" s="154"/>
      <c r="I23" s="154"/>
      <c r="J23" s="154"/>
      <c r="K23" s="154"/>
      <c r="L23" s="154"/>
      <c r="M23" s="154"/>
      <c r="N23" s="154"/>
      <c r="O23" s="155"/>
      <c r="P23" s="71">
        <v>8</v>
      </c>
      <c r="Q23" s="100">
        <v>200</v>
      </c>
      <c r="R23" s="103">
        <v>0.1</v>
      </c>
      <c r="S23" s="103">
        <v>0.02</v>
      </c>
      <c r="T23" s="103">
        <v>9.1</v>
      </c>
      <c r="U23" s="59">
        <v>35</v>
      </c>
      <c r="V23" s="59">
        <v>0</v>
      </c>
      <c r="W23" s="59">
        <v>0</v>
      </c>
      <c r="X23" s="68"/>
      <c r="Y23" s="68"/>
      <c r="Z23" s="68"/>
      <c r="AA23" s="144">
        <v>0.26</v>
      </c>
      <c r="AB23" s="144"/>
      <c r="AC23" s="59">
        <v>0</v>
      </c>
      <c r="AD23" s="145">
        <v>0</v>
      </c>
      <c r="AE23" s="145"/>
      <c r="AF23" s="145"/>
      <c r="AG23" s="145"/>
    </row>
    <row r="24" spans="2:34" ht="14.25" customHeight="1">
      <c r="B24" s="143" t="s">
        <v>71</v>
      </c>
      <c r="C24" s="143"/>
      <c r="D24" s="143"/>
      <c r="E24" s="143"/>
      <c r="F24" s="149" t="s">
        <v>67</v>
      </c>
      <c r="G24" s="149"/>
      <c r="H24" s="149"/>
      <c r="I24" s="149"/>
      <c r="J24" s="149"/>
      <c r="K24" s="149"/>
      <c r="L24" s="149"/>
      <c r="M24" s="149"/>
      <c r="N24" s="149"/>
      <c r="O24" s="149"/>
      <c r="P24" s="71">
        <v>3.36</v>
      </c>
      <c r="Q24" s="8">
        <v>40</v>
      </c>
      <c r="R24" s="59">
        <v>3.36</v>
      </c>
      <c r="S24" s="59">
        <v>0.36</v>
      </c>
      <c r="T24" s="59">
        <v>28</v>
      </c>
      <c r="U24" s="59">
        <v>100</v>
      </c>
      <c r="V24" s="59">
        <v>0.08</v>
      </c>
      <c r="W24" s="59">
        <v>0.08</v>
      </c>
      <c r="X24" s="68"/>
      <c r="Y24" s="68"/>
      <c r="Z24" s="68"/>
      <c r="AA24" s="144">
        <v>15</v>
      </c>
      <c r="AB24" s="144"/>
      <c r="AC24" s="59">
        <v>15.28</v>
      </c>
      <c r="AD24" s="145">
        <v>1.28</v>
      </c>
      <c r="AE24" s="145"/>
      <c r="AF24" s="145"/>
      <c r="AG24" s="145"/>
    </row>
    <row r="25" spans="2:34" ht="14.25" customHeight="1">
      <c r="B25" s="149"/>
      <c r="C25" s="149"/>
      <c r="D25" s="149"/>
      <c r="E25" s="149"/>
      <c r="F25" s="156" t="s">
        <v>75</v>
      </c>
      <c r="G25" s="157"/>
      <c r="H25" s="157"/>
      <c r="I25" s="157"/>
      <c r="J25" s="157"/>
      <c r="K25" s="157"/>
      <c r="L25" s="157"/>
      <c r="M25" s="157"/>
      <c r="N25" s="157"/>
      <c r="O25" s="158"/>
      <c r="P25" s="126">
        <f>P20+P21+P22+P23+P24</f>
        <v>86.36</v>
      </c>
      <c r="Q25" s="11">
        <f>SUM(Q20:Q24)</f>
        <v>550</v>
      </c>
      <c r="R25" s="61">
        <f t="shared" ref="R25:X25" si="0">SUM(R20:R24)</f>
        <v>20</v>
      </c>
      <c r="S25" s="61">
        <f t="shared" si="0"/>
        <v>14.659999999999998</v>
      </c>
      <c r="T25" s="61">
        <f t="shared" si="0"/>
        <v>96.6</v>
      </c>
      <c r="U25" s="61">
        <f>SUM(U20:U24)</f>
        <v>651.20000000000005</v>
      </c>
      <c r="V25" s="61">
        <f t="shared" si="0"/>
        <v>0.32</v>
      </c>
      <c r="W25" s="63">
        <f t="shared" si="0"/>
        <v>2.5700000000000003</v>
      </c>
      <c r="X25" s="159">
        <f t="shared" si="0"/>
        <v>24</v>
      </c>
      <c r="Y25" s="159"/>
      <c r="Z25" s="63">
        <f>SUM(Z20:Z24)</f>
        <v>0.78</v>
      </c>
      <c r="AA25" s="159">
        <f>SUM(AA20:AA24)</f>
        <v>68.06</v>
      </c>
      <c r="AB25" s="159"/>
      <c r="AC25" s="63">
        <f>SUM(AC20:AC24)</f>
        <v>73.14</v>
      </c>
      <c r="AD25" s="159">
        <f>SUM(AD20:AD24)</f>
        <v>3.7600000000000007</v>
      </c>
      <c r="AE25" s="159"/>
      <c r="AF25" s="159"/>
      <c r="AG25" s="159"/>
    </row>
    <row r="26" spans="2:34" ht="14.25" customHeight="1">
      <c r="B26" s="149"/>
      <c r="C26" s="149"/>
      <c r="D26" s="149"/>
      <c r="E26" s="149"/>
      <c r="F26" s="142" t="s">
        <v>34</v>
      </c>
      <c r="G26" s="142"/>
      <c r="H26" s="142"/>
      <c r="I26" s="142"/>
      <c r="J26" s="142"/>
      <c r="K26" s="142"/>
      <c r="L26" s="142"/>
      <c r="M26" s="142"/>
      <c r="N26" s="142"/>
      <c r="O26" s="142"/>
      <c r="P26" s="115"/>
      <c r="Q26" s="3"/>
      <c r="R26" s="57"/>
      <c r="S26" s="57"/>
      <c r="T26" s="57"/>
      <c r="U26" s="71"/>
      <c r="V26" s="57"/>
      <c r="W26" s="57"/>
      <c r="X26" s="160"/>
      <c r="Y26" s="160"/>
      <c r="Z26" s="57"/>
      <c r="AA26" s="161"/>
      <c r="AB26" s="161"/>
      <c r="AC26" s="58"/>
      <c r="AD26" s="160"/>
      <c r="AE26" s="160"/>
      <c r="AF26" s="160"/>
      <c r="AG26" s="160"/>
    </row>
    <row r="27" spans="2:34" ht="14.25" customHeight="1">
      <c r="B27" s="143" t="s">
        <v>168</v>
      </c>
      <c r="C27" s="143"/>
      <c r="D27" s="143"/>
      <c r="E27" s="143"/>
      <c r="F27" s="149" t="s">
        <v>169</v>
      </c>
      <c r="G27" s="149"/>
      <c r="H27" s="149"/>
      <c r="I27" s="149"/>
      <c r="J27" s="149"/>
      <c r="K27" s="149"/>
      <c r="L27" s="149"/>
      <c r="M27" s="149"/>
      <c r="N27" s="149"/>
      <c r="O27" s="149"/>
      <c r="P27" s="119">
        <v>16</v>
      </c>
      <c r="Q27" s="8">
        <v>250</v>
      </c>
      <c r="R27" s="59">
        <v>20</v>
      </c>
      <c r="S27" s="59">
        <v>12.5</v>
      </c>
      <c r="T27" s="59">
        <v>15</v>
      </c>
      <c r="U27" s="59">
        <v>250</v>
      </c>
      <c r="V27" s="59">
        <v>0.02</v>
      </c>
      <c r="W27" s="59">
        <v>2.25</v>
      </c>
      <c r="X27" s="162"/>
      <c r="Y27" s="162"/>
      <c r="Z27" s="72"/>
      <c r="AA27" s="144">
        <v>27.8</v>
      </c>
      <c r="AB27" s="144"/>
      <c r="AC27" s="59">
        <v>34</v>
      </c>
      <c r="AD27" s="145">
        <v>4</v>
      </c>
      <c r="AE27" s="145"/>
      <c r="AF27" s="145"/>
      <c r="AG27" s="145"/>
    </row>
    <row r="28" spans="2:34" ht="14.25" customHeight="1">
      <c r="B28" s="146" t="s">
        <v>96</v>
      </c>
      <c r="C28" s="147"/>
      <c r="D28" s="147"/>
      <c r="E28" s="148"/>
      <c r="F28" s="153" t="s">
        <v>92</v>
      </c>
      <c r="G28" s="154"/>
      <c r="H28" s="154"/>
      <c r="I28" s="154"/>
      <c r="J28" s="154"/>
      <c r="K28" s="154"/>
      <c r="L28" s="154"/>
      <c r="M28" s="154"/>
      <c r="N28" s="154"/>
      <c r="O28" s="155"/>
      <c r="P28" s="119">
        <v>42</v>
      </c>
      <c r="Q28" s="4">
        <v>100</v>
      </c>
      <c r="R28" s="73">
        <v>10.9</v>
      </c>
      <c r="S28" s="73">
        <v>9.6</v>
      </c>
      <c r="T28" s="73">
        <v>10.24</v>
      </c>
      <c r="U28" s="73">
        <v>173</v>
      </c>
      <c r="V28" s="73">
        <v>0.08</v>
      </c>
      <c r="W28" s="73">
        <v>0.03</v>
      </c>
      <c r="X28" s="73"/>
      <c r="Y28" s="73"/>
      <c r="Z28" s="74"/>
      <c r="AA28" s="167">
        <v>27.8</v>
      </c>
      <c r="AB28" s="168"/>
      <c r="AC28" s="74">
        <v>22.1</v>
      </c>
      <c r="AD28" s="145">
        <v>1.1399999999999999</v>
      </c>
      <c r="AE28" s="145"/>
      <c r="AF28" s="145"/>
      <c r="AG28" s="145"/>
      <c r="AH28" s="30"/>
    </row>
    <row r="29" spans="2:34" ht="14.25" customHeight="1">
      <c r="B29" s="163" t="s">
        <v>58</v>
      </c>
      <c r="C29" s="163"/>
      <c r="D29" s="163"/>
      <c r="E29" s="163"/>
      <c r="F29" s="164" t="s">
        <v>78</v>
      </c>
      <c r="G29" s="165"/>
      <c r="H29" s="165"/>
      <c r="I29" s="165"/>
      <c r="J29" s="165"/>
      <c r="K29" s="165"/>
      <c r="L29" s="165"/>
      <c r="M29" s="165"/>
      <c r="N29" s="165"/>
      <c r="O29" s="166"/>
      <c r="P29" s="119">
        <v>18</v>
      </c>
      <c r="Q29" s="4">
        <v>180</v>
      </c>
      <c r="R29" s="86">
        <v>0.1</v>
      </c>
      <c r="S29" s="86">
        <v>0.02</v>
      </c>
      <c r="T29" s="86">
        <v>9.1</v>
      </c>
      <c r="U29" s="86">
        <v>35</v>
      </c>
      <c r="V29" s="86">
        <v>0</v>
      </c>
      <c r="W29" s="86">
        <v>0</v>
      </c>
      <c r="X29" s="58">
        <v>0</v>
      </c>
      <c r="Y29" s="59"/>
      <c r="Z29" s="59"/>
      <c r="AA29" s="145">
        <v>0.26</v>
      </c>
      <c r="AB29" s="145"/>
      <c r="AC29" s="59">
        <v>0</v>
      </c>
      <c r="AD29" s="145">
        <v>0</v>
      </c>
      <c r="AE29" s="145"/>
      <c r="AF29" s="145"/>
      <c r="AG29" s="145"/>
    </row>
    <row r="30" spans="2:34" ht="14.25" customHeight="1">
      <c r="B30" s="143" t="s">
        <v>100</v>
      </c>
      <c r="C30" s="143"/>
      <c r="D30" s="143"/>
      <c r="E30" s="143"/>
      <c r="F30" s="149" t="s">
        <v>97</v>
      </c>
      <c r="G30" s="149"/>
      <c r="H30" s="149"/>
      <c r="I30" s="149"/>
      <c r="J30" s="149"/>
      <c r="K30" s="149"/>
      <c r="L30" s="149"/>
      <c r="M30" s="149"/>
      <c r="N30" s="149"/>
      <c r="O30" s="149"/>
      <c r="P30" s="119">
        <v>15</v>
      </c>
      <c r="Q30" s="15">
        <v>200</v>
      </c>
      <c r="R30" s="59">
        <v>0</v>
      </c>
      <c r="S30" s="59">
        <v>0</v>
      </c>
      <c r="T30" s="59">
        <v>22.4</v>
      </c>
      <c r="U30" s="59">
        <v>89.6</v>
      </c>
      <c r="V30" s="59">
        <v>0.06</v>
      </c>
      <c r="W30" s="59">
        <v>9.6</v>
      </c>
      <c r="X30" s="59"/>
      <c r="Y30" s="59"/>
      <c r="Z30" s="59"/>
      <c r="AA30" s="145">
        <v>1.6</v>
      </c>
      <c r="AB30" s="145"/>
      <c r="AC30" s="59">
        <v>0</v>
      </c>
      <c r="AD30" s="145">
        <v>0.48</v>
      </c>
      <c r="AE30" s="145"/>
      <c r="AF30" s="145"/>
      <c r="AG30" s="145"/>
    </row>
    <row r="31" spans="2:34" ht="14.25" customHeight="1">
      <c r="B31" s="146" t="s">
        <v>71</v>
      </c>
      <c r="C31" s="147"/>
      <c r="D31" s="147"/>
      <c r="E31" s="148"/>
      <c r="F31" s="149" t="s">
        <v>67</v>
      </c>
      <c r="G31" s="149"/>
      <c r="H31" s="149"/>
      <c r="I31" s="149"/>
      <c r="J31" s="149"/>
      <c r="K31" s="149"/>
      <c r="L31" s="149"/>
      <c r="M31" s="149"/>
      <c r="N31" s="149"/>
      <c r="O31" s="149"/>
      <c r="P31" s="119">
        <v>3.36</v>
      </c>
      <c r="Q31" s="8">
        <v>40</v>
      </c>
      <c r="R31" s="59">
        <v>3.36</v>
      </c>
      <c r="S31" s="59">
        <v>0.36</v>
      </c>
      <c r="T31" s="59">
        <v>28</v>
      </c>
      <c r="U31" s="59">
        <v>100</v>
      </c>
      <c r="V31" s="59">
        <v>0.08</v>
      </c>
      <c r="W31" s="59">
        <v>0.08</v>
      </c>
      <c r="X31" s="68"/>
      <c r="Y31" s="68"/>
      <c r="Z31" s="68"/>
      <c r="AA31" s="144">
        <v>15</v>
      </c>
      <c r="AB31" s="144"/>
      <c r="AC31" s="59">
        <v>15.28</v>
      </c>
      <c r="AD31" s="145">
        <v>1.28</v>
      </c>
      <c r="AE31" s="145"/>
      <c r="AF31" s="145"/>
      <c r="AG31" s="145"/>
    </row>
    <row r="32" spans="2:34" ht="14.25" customHeight="1">
      <c r="B32" s="143" t="s">
        <v>72</v>
      </c>
      <c r="C32" s="143"/>
      <c r="D32" s="143"/>
      <c r="E32" s="143"/>
      <c r="F32" s="149" t="s">
        <v>50</v>
      </c>
      <c r="G32" s="149"/>
      <c r="H32" s="149"/>
      <c r="I32" s="149"/>
      <c r="J32" s="149"/>
      <c r="K32" s="149"/>
      <c r="L32" s="149"/>
      <c r="M32" s="149"/>
      <c r="N32" s="149"/>
      <c r="O32" s="149"/>
      <c r="P32" s="119">
        <v>3.74</v>
      </c>
      <c r="Q32" s="8">
        <v>40</v>
      </c>
      <c r="R32" s="59">
        <v>3.25</v>
      </c>
      <c r="S32" s="59">
        <v>0.7</v>
      </c>
      <c r="T32" s="59">
        <v>29.33</v>
      </c>
      <c r="U32" s="59">
        <v>114.7</v>
      </c>
      <c r="V32" s="59">
        <v>0.03</v>
      </c>
      <c r="W32" s="59">
        <v>1.33</v>
      </c>
      <c r="X32" s="162"/>
      <c r="Y32" s="162"/>
      <c r="Z32" s="72"/>
      <c r="AA32" s="144">
        <v>13.86</v>
      </c>
      <c r="AB32" s="144"/>
      <c r="AC32" s="59">
        <v>15.4</v>
      </c>
      <c r="AD32" s="145">
        <v>2.8</v>
      </c>
      <c r="AE32" s="145"/>
      <c r="AF32" s="145"/>
      <c r="AG32" s="145"/>
    </row>
    <row r="33" spans="2:33" ht="14.25" customHeight="1">
      <c r="B33" s="141"/>
      <c r="C33" s="141"/>
      <c r="D33" s="141"/>
      <c r="E33" s="141"/>
      <c r="F33" s="156" t="s">
        <v>76</v>
      </c>
      <c r="G33" s="157"/>
      <c r="H33" s="157"/>
      <c r="I33" s="157"/>
      <c r="J33" s="157"/>
      <c r="K33" s="157"/>
      <c r="L33" s="157"/>
      <c r="M33" s="157"/>
      <c r="N33" s="157"/>
      <c r="O33" s="158"/>
      <c r="P33" s="127">
        <f>SUM(P27:P32)</f>
        <v>98.1</v>
      </c>
      <c r="Q33" s="11">
        <f t="shared" ref="Q33:W33" si="1">SUM(Q27:Q32)</f>
        <v>810</v>
      </c>
      <c r="R33" s="61">
        <f t="shared" si="1"/>
        <v>37.61</v>
      </c>
      <c r="S33" s="61">
        <f t="shared" si="1"/>
        <v>23.18</v>
      </c>
      <c r="T33" s="61">
        <f t="shared" si="1"/>
        <v>114.07000000000001</v>
      </c>
      <c r="U33" s="61">
        <f t="shared" si="1"/>
        <v>762.30000000000007</v>
      </c>
      <c r="V33" s="61">
        <f t="shared" si="1"/>
        <v>0.27</v>
      </c>
      <c r="W33" s="61">
        <f t="shared" si="1"/>
        <v>13.29</v>
      </c>
      <c r="X33" s="159">
        <f t="shared" ref="X33" si="2">SUM(X27:X32)</f>
        <v>0</v>
      </c>
      <c r="Y33" s="159"/>
      <c r="Z33" s="63">
        <f>SUM(Z27:Z32)</f>
        <v>0</v>
      </c>
      <c r="AA33" s="159">
        <f>SUM(AA27:AA32)</f>
        <v>86.320000000000007</v>
      </c>
      <c r="AB33" s="159"/>
      <c r="AC33" s="63">
        <f>SUM(AC27:AC32)</f>
        <v>86.78</v>
      </c>
      <c r="AD33" s="159">
        <f>SUM(AD27:AD32)</f>
        <v>9.6999999999999993</v>
      </c>
      <c r="AE33" s="159"/>
      <c r="AF33" s="159"/>
      <c r="AG33" s="159"/>
    </row>
    <row r="34" spans="2:33" ht="14.25" customHeight="1">
      <c r="B34" s="141"/>
      <c r="C34" s="141"/>
      <c r="D34" s="141"/>
      <c r="E34" s="141"/>
      <c r="F34" s="156" t="s">
        <v>77</v>
      </c>
      <c r="G34" s="157"/>
      <c r="H34" s="157"/>
      <c r="I34" s="157"/>
      <c r="J34" s="157"/>
      <c r="K34" s="157"/>
      <c r="L34" s="157"/>
      <c r="M34" s="157"/>
      <c r="N34" s="157"/>
      <c r="O34" s="157"/>
      <c r="P34" s="116"/>
      <c r="Q34" s="12"/>
      <c r="R34" s="63">
        <f t="shared" ref="R34:W34" si="3">R25+R33</f>
        <v>57.61</v>
      </c>
      <c r="S34" s="63">
        <f t="shared" si="3"/>
        <v>37.839999999999996</v>
      </c>
      <c r="T34" s="63">
        <f t="shared" si="3"/>
        <v>210.67000000000002</v>
      </c>
      <c r="U34" s="63">
        <f t="shared" si="3"/>
        <v>1413.5</v>
      </c>
      <c r="V34" s="63">
        <f t="shared" si="3"/>
        <v>0.59000000000000008</v>
      </c>
      <c r="W34" s="63">
        <f t="shared" si="3"/>
        <v>15.86</v>
      </c>
      <c r="X34" s="159"/>
      <c r="Y34" s="159"/>
      <c r="Z34" s="63"/>
      <c r="AA34" s="159">
        <f>AA25+AA33</f>
        <v>154.38</v>
      </c>
      <c r="AB34" s="159"/>
      <c r="AC34" s="63">
        <f>AC25+AC33</f>
        <v>159.92000000000002</v>
      </c>
      <c r="AD34" s="159">
        <f>AD25+AD33</f>
        <v>13.46</v>
      </c>
      <c r="AE34" s="159"/>
      <c r="AF34" s="159"/>
      <c r="AG34" s="159"/>
    </row>
    <row r="35" spans="2:33" ht="123.95" customHeight="1"/>
  </sheetData>
  <sheetProtection insertHyperlinks="0" selectLockedCells="1" selectUnlockedCells="1"/>
  <mergeCells count="97">
    <mergeCell ref="B32:E32"/>
    <mergeCell ref="F32:O32"/>
    <mergeCell ref="X32:Y32"/>
    <mergeCell ref="AA32:AB32"/>
    <mergeCell ref="AD32:AG32"/>
    <mergeCell ref="B33:E33"/>
    <mergeCell ref="F33:O33"/>
    <mergeCell ref="X33:Y33"/>
    <mergeCell ref="AA33:AB33"/>
    <mergeCell ref="AD33:AG33"/>
    <mergeCell ref="B34:E34"/>
    <mergeCell ref="F34:O34"/>
    <mergeCell ref="X34:Y34"/>
    <mergeCell ref="AA34:AB34"/>
    <mergeCell ref="AD34:AG34"/>
    <mergeCell ref="AD30:AG30"/>
    <mergeCell ref="B31:E31"/>
    <mergeCell ref="F31:O31"/>
    <mergeCell ref="AA31:AB31"/>
    <mergeCell ref="AD31:AG31"/>
    <mergeCell ref="B30:E30"/>
    <mergeCell ref="F30:O30"/>
    <mergeCell ref="AA30:AB30"/>
    <mergeCell ref="AD28:AG28"/>
    <mergeCell ref="B29:E29"/>
    <mergeCell ref="F29:O29"/>
    <mergeCell ref="AA29:AB29"/>
    <mergeCell ref="AD29:AG29"/>
    <mergeCell ref="B28:E28"/>
    <mergeCell ref="F28:O28"/>
    <mergeCell ref="AA28:AB28"/>
    <mergeCell ref="AD27:AG27"/>
    <mergeCell ref="B26:E26"/>
    <mergeCell ref="F26:O26"/>
    <mergeCell ref="X26:Y26"/>
    <mergeCell ref="AA26:AB26"/>
    <mergeCell ref="AD26:AG26"/>
    <mergeCell ref="B27:E27"/>
    <mergeCell ref="F27:O27"/>
    <mergeCell ref="X27:Y27"/>
    <mergeCell ref="AA27:AB27"/>
    <mergeCell ref="B24:E24"/>
    <mergeCell ref="F24:O24"/>
    <mergeCell ref="AA24:AB24"/>
    <mergeCell ref="AD24:AG24"/>
    <mergeCell ref="B25:E25"/>
    <mergeCell ref="F25:O25"/>
    <mergeCell ref="X25:Y25"/>
    <mergeCell ref="AA25:AB25"/>
    <mergeCell ref="AD25:AG25"/>
    <mergeCell ref="B22:E22"/>
    <mergeCell ref="F22:O22"/>
    <mergeCell ref="AA22:AB22"/>
    <mergeCell ref="AD22:AG22"/>
    <mergeCell ref="B23:E23"/>
    <mergeCell ref="F23:O23"/>
    <mergeCell ref="AA23:AB23"/>
    <mergeCell ref="AD23:AG23"/>
    <mergeCell ref="B20:E20"/>
    <mergeCell ref="F20:O20"/>
    <mergeCell ref="AA20:AB20"/>
    <mergeCell ref="AD20:AG20"/>
    <mergeCell ref="B21:E21"/>
    <mergeCell ref="F21:O21"/>
    <mergeCell ref="AD21:AG21"/>
    <mergeCell ref="B19:E19"/>
    <mergeCell ref="F19:O19"/>
    <mergeCell ref="X19:Y19"/>
    <mergeCell ref="AA19:AB19"/>
    <mergeCell ref="AD19:AG19"/>
    <mergeCell ref="B18:E18"/>
    <mergeCell ref="F18:O18"/>
    <mergeCell ref="X18:Y18"/>
    <mergeCell ref="AA18:AB18"/>
    <mergeCell ref="AD18:AG18"/>
    <mergeCell ref="V16:Z16"/>
    <mergeCell ref="AA16:AG16"/>
    <mergeCell ref="X17:Y17"/>
    <mergeCell ref="AA17:AB17"/>
    <mergeCell ref="AD17:AG17"/>
    <mergeCell ref="B16:E17"/>
    <mergeCell ref="F16:O17"/>
    <mergeCell ref="Q16:Q17"/>
    <mergeCell ref="R16:T16"/>
    <mergeCell ref="U16:U17"/>
    <mergeCell ref="P16:P17"/>
    <mergeCell ref="C10:F10"/>
    <mergeCell ref="H10:W10"/>
    <mergeCell ref="C12:F12"/>
    <mergeCell ref="H12:W12"/>
    <mergeCell ref="E14:AF14"/>
    <mergeCell ref="D2:M4"/>
    <mergeCell ref="AC2:AI4"/>
    <mergeCell ref="Y4:AA4"/>
    <mergeCell ref="K6:AB6"/>
    <mergeCell ref="C8:F8"/>
    <mergeCell ref="H8:W8"/>
  </mergeCells>
  <printOptions horizontalCentered="1"/>
  <pageMargins left="0" right="0" top="0" bottom="0" header="0" footer="0"/>
  <pageSetup paperSize="9" scale="83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T28"/>
  <sheetViews>
    <sheetView view="pageBreakPreview" zoomScale="120" zoomScaleSheetLayoutView="120" workbookViewId="0">
      <selection activeCell="I21" sqref="I21"/>
    </sheetView>
  </sheetViews>
  <sheetFormatPr defaultRowHeight="12.75" outlineLevelCol="1"/>
  <cols>
    <col min="1" max="1" width="1.140625" style="1" customWidth="1" outlineLevel="1"/>
    <col min="2" max="2" width="2.28515625" style="1" customWidth="1" outlineLevel="1"/>
    <col min="3" max="3" width="7.7109375" style="1" customWidth="1" outlineLevel="1"/>
    <col min="4" max="4" width="6.85546875" style="1" customWidth="1" outlineLevel="1"/>
    <col min="5" max="5" width="0.42578125" style="1" customWidth="1" outlineLevel="1"/>
    <col min="6" max="6" width="16.5703125" style="1" customWidth="1" outlineLevel="1"/>
    <col min="7" max="7" width="6.5703125" style="1" customWidth="1" outlineLevel="1"/>
    <col min="8" max="8" width="24.42578125" style="1" customWidth="1" outlineLevel="1"/>
    <col min="9" max="9" width="8.28515625" style="123" customWidth="1" outlineLevel="1"/>
    <col min="10" max="10" width="6.5703125" style="9" customWidth="1" outlineLevel="1"/>
    <col min="11" max="13" width="6.85546875" style="1" customWidth="1" outlineLevel="1"/>
    <col min="14" max="14" width="8" style="1" customWidth="1" outlineLevel="1"/>
    <col min="15" max="16" width="7.7109375" style="1" customWidth="1" outlineLevel="1"/>
    <col min="17" max="17" width="8.140625" style="1" customWidth="1" outlineLevel="1"/>
    <col min="18" max="18" width="7.5703125" style="1" customWidth="1" outlineLevel="1"/>
    <col min="19" max="19" width="7.42578125" style="1" customWidth="1" outlineLevel="1"/>
    <col min="20" max="20" width="0.140625" style="1" customWidth="1" outlineLevel="1"/>
    <col min="21" max="16384" width="9.140625" style="1"/>
  </cols>
  <sheetData>
    <row r="2" spans="1:20" ht="12.95" customHeight="1">
      <c r="C2" s="136" t="s">
        <v>36</v>
      </c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</row>
    <row r="4" spans="1:20" ht="12.95" customHeight="1">
      <c r="B4" s="137" t="s">
        <v>4</v>
      </c>
      <c r="C4" s="137"/>
      <c r="D4" s="137" t="s">
        <v>5</v>
      </c>
      <c r="E4" s="137"/>
      <c r="F4" s="137"/>
      <c r="G4" s="137"/>
      <c r="H4" s="137"/>
      <c r="I4" s="139" t="s">
        <v>181</v>
      </c>
      <c r="J4" s="137" t="s">
        <v>6</v>
      </c>
      <c r="K4" s="137" t="s">
        <v>7</v>
      </c>
      <c r="L4" s="137"/>
      <c r="M4" s="137"/>
      <c r="N4" s="138" t="s">
        <v>8</v>
      </c>
      <c r="O4" s="137" t="s">
        <v>9</v>
      </c>
      <c r="P4" s="137"/>
      <c r="Q4" s="137" t="s">
        <v>10</v>
      </c>
      <c r="R4" s="137"/>
      <c r="S4" s="137"/>
      <c r="T4" s="137"/>
    </row>
    <row r="5" spans="1:20" ht="12.95" customHeight="1">
      <c r="B5" s="137"/>
      <c r="C5" s="137"/>
      <c r="D5" s="137"/>
      <c r="E5" s="137"/>
      <c r="F5" s="137"/>
      <c r="G5" s="137"/>
      <c r="H5" s="137"/>
      <c r="I5" s="140"/>
      <c r="J5" s="137"/>
      <c r="K5" s="3" t="s">
        <v>11</v>
      </c>
      <c r="L5" s="3" t="s">
        <v>12</v>
      </c>
      <c r="M5" s="3" t="s">
        <v>13</v>
      </c>
      <c r="N5" s="138"/>
      <c r="O5" s="3" t="s">
        <v>14</v>
      </c>
      <c r="P5" s="3" t="s">
        <v>15</v>
      </c>
      <c r="Q5" s="3" t="s">
        <v>17</v>
      </c>
      <c r="R5" s="3" t="s">
        <v>18</v>
      </c>
      <c r="S5" s="137" t="s">
        <v>19</v>
      </c>
      <c r="T5" s="137"/>
    </row>
    <row r="6" spans="1:20" ht="12.95" customHeight="1">
      <c r="B6" s="137" t="s">
        <v>20</v>
      </c>
      <c r="C6" s="137"/>
      <c r="D6" s="137" t="s">
        <v>21</v>
      </c>
      <c r="E6" s="137"/>
      <c r="F6" s="137"/>
      <c r="G6" s="137"/>
      <c r="H6" s="137"/>
      <c r="I6" s="114"/>
      <c r="J6" s="3" t="s">
        <v>22</v>
      </c>
      <c r="K6" s="3" t="s">
        <v>23</v>
      </c>
      <c r="L6" s="3" t="s">
        <v>24</v>
      </c>
      <c r="M6" s="3" t="s">
        <v>25</v>
      </c>
      <c r="N6" s="3" t="s">
        <v>26</v>
      </c>
      <c r="O6" s="3" t="s">
        <v>27</v>
      </c>
      <c r="P6" s="3" t="s">
        <v>28</v>
      </c>
      <c r="Q6" s="3" t="s">
        <v>74</v>
      </c>
      <c r="R6" s="3" t="s">
        <v>29</v>
      </c>
      <c r="S6" s="137" t="s">
        <v>30</v>
      </c>
      <c r="T6" s="137"/>
    </row>
    <row r="7" spans="1:20" ht="12.95" customHeight="1">
      <c r="B7" s="141"/>
      <c r="C7" s="141"/>
      <c r="D7" s="142" t="s">
        <v>31</v>
      </c>
      <c r="E7" s="142"/>
      <c r="F7" s="142"/>
      <c r="G7" s="142"/>
      <c r="H7" s="142"/>
      <c r="I7" s="115"/>
      <c r="J7" s="3"/>
      <c r="K7" s="3"/>
      <c r="L7" s="3"/>
      <c r="M7" s="3"/>
      <c r="N7" s="2"/>
      <c r="O7" s="3"/>
      <c r="P7" s="3"/>
      <c r="Q7" s="3"/>
      <c r="R7" s="3"/>
      <c r="S7" s="137"/>
      <c r="T7" s="137"/>
    </row>
    <row r="8" spans="1:20" ht="12.75" customHeight="1">
      <c r="B8" s="143" t="s">
        <v>159</v>
      </c>
      <c r="C8" s="143"/>
      <c r="D8" s="149" t="s">
        <v>87</v>
      </c>
      <c r="E8" s="149"/>
      <c r="F8" s="149"/>
      <c r="G8" s="149"/>
      <c r="H8" s="149"/>
      <c r="I8" s="128">
        <v>39</v>
      </c>
      <c r="J8" s="100">
        <v>210</v>
      </c>
      <c r="K8" s="103">
        <v>5.6</v>
      </c>
      <c r="L8" s="103">
        <v>7.9</v>
      </c>
      <c r="M8" s="103">
        <v>24.6</v>
      </c>
      <c r="N8" s="103">
        <v>189</v>
      </c>
      <c r="O8" s="103">
        <v>0.1</v>
      </c>
      <c r="P8" s="103">
        <v>0.91</v>
      </c>
      <c r="Q8" s="103">
        <v>225</v>
      </c>
      <c r="R8" s="103">
        <v>28.5</v>
      </c>
      <c r="S8" s="145">
        <v>0.48</v>
      </c>
      <c r="T8" s="145"/>
    </row>
    <row r="9" spans="1:20" ht="12.95" customHeight="1">
      <c r="A9" s="55"/>
      <c r="B9" s="163" t="s">
        <v>130</v>
      </c>
      <c r="C9" s="163"/>
      <c r="D9" s="149" t="s">
        <v>70</v>
      </c>
      <c r="E9" s="149"/>
      <c r="F9" s="149"/>
      <c r="G9" s="149"/>
      <c r="H9" s="149"/>
      <c r="I9" s="128">
        <v>18</v>
      </c>
      <c r="J9" s="60">
        <v>10</v>
      </c>
      <c r="K9" s="89">
        <v>2.7</v>
      </c>
      <c r="L9" s="89">
        <v>2.72</v>
      </c>
      <c r="M9" s="89">
        <v>0</v>
      </c>
      <c r="N9" s="89">
        <v>36</v>
      </c>
      <c r="O9" s="89">
        <v>0.04</v>
      </c>
      <c r="P9" s="89">
        <v>0.4</v>
      </c>
      <c r="Q9" s="89">
        <v>104</v>
      </c>
      <c r="R9" s="89">
        <v>0</v>
      </c>
      <c r="S9" s="169">
        <v>0</v>
      </c>
      <c r="T9" s="169"/>
    </row>
    <row r="10" spans="1:20" ht="12.75" customHeight="1">
      <c r="B10" s="175" t="s">
        <v>138</v>
      </c>
      <c r="C10" s="176"/>
      <c r="D10" s="153" t="s">
        <v>106</v>
      </c>
      <c r="E10" s="154"/>
      <c r="F10" s="154"/>
      <c r="G10" s="154"/>
      <c r="H10" s="155"/>
      <c r="I10" s="128">
        <v>21</v>
      </c>
      <c r="J10" s="100">
        <v>75</v>
      </c>
      <c r="K10" s="103">
        <v>5.35</v>
      </c>
      <c r="L10" s="103">
        <v>8.57</v>
      </c>
      <c r="M10" s="103">
        <v>40.700000000000003</v>
      </c>
      <c r="N10" s="103">
        <v>263</v>
      </c>
      <c r="O10" s="103">
        <v>7.0000000000000007E-2</v>
      </c>
      <c r="P10" s="103">
        <v>0</v>
      </c>
      <c r="Q10" s="103">
        <v>11.39</v>
      </c>
      <c r="R10" s="103">
        <v>7.15</v>
      </c>
      <c r="S10" s="150">
        <v>0.61</v>
      </c>
      <c r="T10" s="152"/>
    </row>
    <row r="11" spans="1:20" ht="12.95" customHeight="1">
      <c r="B11" s="143" t="s">
        <v>56</v>
      </c>
      <c r="C11" s="143"/>
      <c r="D11" s="141" t="s">
        <v>80</v>
      </c>
      <c r="E11" s="141"/>
      <c r="F11" s="141"/>
      <c r="G11" s="141"/>
      <c r="H11" s="141"/>
      <c r="I11" s="128">
        <v>4</v>
      </c>
      <c r="J11" s="108">
        <v>200</v>
      </c>
      <c r="K11" s="108">
        <v>0.1</v>
      </c>
      <c r="L11" s="108">
        <v>0</v>
      </c>
      <c r="M11" s="108">
        <v>9.3000000000000007</v>
      </c>
      <c r="N11" s="108">
        <v>37</v>
      </c>
      <c r="O11" s="108">
        <v>0</v>
      </c>
      <c r="P11" s="108">
        <v>1.1200000000000001</v>
      </c>
      <c r="Q11" s="108">
        <v>2.73</v>
      </c>
      <c r="R11" s="108">
        <v>0.73</v>
      </c>
      <c r="S11" s="145">
        <v>0.06</v>
      </c>
      <c r="T11" s="145"/>
    </row>
    <row r="12" spans="1:20" ht="15" customHeight="1">
      <c r="B12" s="143" t="s">
        <v>71</v>
      </c>
      <c r="C12" s="143"/>
      <c r="D12" s="149" t="s">
        <v>68</v>
      </c>
      <c r="E12" s="149"/>
      <c r="F12" s="149"/>
      <c r="G12" s="149"/>
      <c r="H12" s="149"/>
      <c r="I12" s="128">
        <v>4.3600000000000003</v>
      </c>
      <c r="J12" s="43">
        <v>55</v>
      </c>
      <c r="K12" s="59">
        <v>4.62</v>
      </c>
      <c r="L12" s="59">
        <v>0.49</v>
      </c>
      <c r="M12" s="59">
        <v>38.5</v>
      </c>
      <c r="N12" s="59">
        <v>137.5</v>
      </c>
      <c r="O12" s="59">
        <v>0.11</v>
      </c>
      <c r="P12" s="59">
        <v>1.1000000000000001</v>
      </c>
      <c r="Q12" s="59">
        <v>20.68</v>
      </c>
      <c r="R12" s="59">
        <v>21</v>
      </c>
      <c r="S12" s="64">
        <v>1.76</v>
      </c>
      <c r="T12" s="65"/>
    </row>
    <row r="13" spans="1:20" ht="12.95" customHeight="1">
      <c r="B13" s="149"/>
      <c r="C13" s="149"/>
      <c r="D13" s="156" t="s">
        <v>75</v>
      </c>
      <c r="E13" s="157"/>
      <c r="F13" s="157"/>
      <c r="G13" s="157"/>
      <c r="H13" s="158"/>
      <c r="I13" s="11">
        <f t="shared" ref="I13:S13" si="0">SUM(I8:I12)</f>
        <v>86.36</v>
      </c>
      <c r="J13" s="11">
        <f t="shared" si="0"/>
        <v>550</v>
      </c>
      <c r="K13" s="61">
        <f t="shared" si="0"/>
        <v>18.37</v>
      </c>
      <c r="L13" s="61">
        <f t="shared" si="0"/>
        <v>19.68</v>
      </c>
      <c r="M13" s="61">
        <f t="shared" si="0"/>
        <v>113.10000000000001</v>
      </c>
      <c r="N13" s="61">
        <f t="shared" si="0"/>
        <v>662.5</v>
      </c>
      <c r="O13" s="61">
        <f t="shared" si="0"/>
        <v>0.32</v>
      </c>
      <c r="P13" s="61">
        <f t="shared" si="0"/>
        <v>3.5300000000000002</v>
      </c>
      <c r="Q13" s="61">
        <f t="shared" si="0"/>
        <v>363.8</v>
      </c>
      <c r="R13" s="61">
        <f t="shared" si="0"/>
        <v>57.379999999999995</v>
      </c>
      <c r="S13" s="159">
        <f t="shared" si="0"/>
        <v>2.91</v>
      </c>
      <c r="T13" s="159"/>
    </row>
    <row r="14" spans="1:20" ht="12.95" customHeight="1">
      <c r="B14" s="153"/>
      <c r="C14" s="155"/>
      <c r="D14" s="170" t="s">
        <v>34</v>
      </c>
      <c r="E14" s="171"/>
      <c r="F14" s="171"/>
      <c r="G14" s="171"/>
      <c r="H14" s="172"/>
      <c r="I14" s="128"/>
      <c r="J14" s="27"/>
      <c r="K14" s="57"/>
      <c r="L14" s="57"/>
      <c r="M14" s="57"/>
      <c r="N14" s="57"/>
      <c r="O14" s="57"/>
      <c r="P14" s="57"/>
      <c r="Q14" s="57"/>
      <c r="R14" s="57"/>
      <c r="S14" s="173"/>
      <c r="T14" s="174"/>
    </row>
    <row r="15" spans="1:20" ht="15" customHeight="1">
      <c r="B15" s="146" t="s">
        <v>165</v>
      </c>
      <c r="C15" s="148"/>
      <c r="D15" s="153" t="s">
        <v>172</v>
      </c>
      <c r="E15" s="154"/>
      <c r="F15" s="154"/>
      <c r="G15" s="154"/>
      <c r="H15" s="155"/>
      <c r="I15" s="128">
        <v>24</v>
      </c>
      <c r="J15" s="80">
        <v>255</v>
      </c>
      <c r="K15" s="86">
        <v>17.600000000000001</v>
      </c>
      <c r="L15" s="86">
        <v>11.3</v>
      </c>
      <c r="M15" s="86">
        <v>17.600000000000001</v>
      </c>
      <c r="N15" s="86">
        <v>248</v>
      </c>
      <c r="O15" s="86">
        <v>0.11</v>
      </c>
      <c r="P15" s="86">
        <v>31.6</v>
      </c>
      <c r="Q15" s="86">
        <v>58.3</v>
      </c>
      <c r="R15" s="86">
        <v>50.6</v>
      </c>
      <c r="S15" s="150">
        <v>3.92</v>
      </c>
      <c r="T15" s="152"/>
    </row>
    <row r="16" spans="1:20" s="53" customFormat="1" ht="12.95" customHeight="1">
      <c r="A16" s="56"/>
      <c r="B16" s="175" t="s">
        <v>149</v>
      </c>
      <c r="C16" s="176"/>
      <c r="D16" s="177" t="s">
        <v>150</v>
      </c>
      <c r="E16" s="177"/>
      <c r="F16" s="177"/>
      <c r="G16" s="177"/>
      <c r="H16" s="177"/>
      <c r="I16" s="128">
        <v>36</v>
      </c>
      <c r="J16" s="88">
        <v>100</v>
      </c>
      <c r="K16" s="88">
        <v>12.1</v>
      </c>
      <c r="L16" s="88">
        <v>8.4</v>
      </c>
      <c r="M16" s="88">
        <v>10.199999999999999</v>
      </c>
      <c r="N16" s="88">
        <v>172.1</v>
      </c>
      <c r="O16" s="88">
        <v>0.2</v>
      </c>
      <c r="P16" s="88">
        <v>2.86</v>
      </c>
      <c r="Q16" s="88">
        <v>29.1</v>
      </c>
      <c r="R16" s="88">
        <v>18.21</v>
      </c>
      <c r="S16" s="150">
        <v>0.65</v>
      </c>
      <c r="T16" s="152"/>
    </row>
    <row r="17" spans="2:20" s="48" customFormat="1" ht="12.95" customHeight="1">
      <c r="B17" s="143" t="s">
        <v>94</v>
      </c>
      <c r="C17" s="143"/>
      <c r="D17" s="149" t="s">
        <v>91</v>
      </c>
      <c r="E17" s="149"/>
      <c r="F17" s="149"/>
      <c r="G17" s="149"/>
      <c r="H17" s="149"/>
      <c r="I17" s="128">
        <v>23</v>
      </c>
      <c r="J17" s="80">
        <v>180</v>
      </c>
      <c r="K17" s="82">
        <v>4.32</v>
      </c>
      <c r="L17" s="82">
        <v>4.8</v>
      </c>
      <c r="M17" s="82">
        <v>44</v>
      </c>
      <c r="N17" s="82">
        <v>240</v>
      </c>
      <c r="O17" s="82">
        <v>0.03</v>
      </c>
      <c r="P17" s="82">
        <v>0</v>
      </c>
      <c r="Q17" s="82">
        <v>25.5</v>
      </c>
      <c r="R17" s="82">
        <v>11.5</v>
      </c>
      <c r="S17" s="85">
        <v>0.5</v>
      </c>
      <c r="T17" s="75"/>
    </row>
    <row r="18" spans="2:20" s="53" customFormat="1" ht="12.95" customHeight="1">
      <c r="B18" s="143" t="s">
        <v>61</v>
      </c>
      <c r="C18" s="143"/>
      <c r="D18" s="149" t="s">
        <v>99</v>
      </c>
      <c r="E18" s="149"/>
      <c r="F18" s="149"/>
      <c r="G18" s="149"/>
      <c r="H18" s="149"/>
      <c r="I18" s="128">
        <v>8</v>
      </c>
      <c r="J18" s="80">
        <v>200</v>
      </c>
      <c r="K18" s="82">
        <v>0.2</v>
      </c>
      <c r="L18" s="82">
        <v>0.1</v>
      </c>
      <c r="M18" s="82">
        <v>16</v>
      </c>
      <c r="N18" s="82">
        <v>67</v>
      </c>
      <c r="O18" s="82">
        <v>0.01</v>
      </c>
      <c r="P18" s="82">
        <v>1.6</v>
      </c>
      <c r="Q18" s="82">
        <v>6.03</v>
      </c>
      <c r="R18" s="82">
        <v>3.13</v>
      </c>
      <c r="S18" s="145">
        <v>0.8</v>
      </c>
      <c r="T18" s="145"/>
    </row>
    <row r="19" spans="2:20" ht="15" customHeight="1">
      <c r="B19" s="143" t="s">
        <v>71</v>
      </c>
      <c r="C19" s="143"/>
      <c r="D19" s="149" t="s">
        <v>68</v>
      </c>
      <c r="E19" s="149"/>
      <c r="F19" s="149"/>
      <c r="G19" s="149"/>
      <c r="H19" s="149"/>
      <c r="I19" s="128">
        <v>3.36</v>
      </c>
      <c r="J19" s="8">
        <v>40</v>
      </c>
      <c r="K19" s="59">
        <v>3.36</v>
      </c>
      <c r="L19" s="59">
        <v>0.36</v>
      </c>
      <c r="M19" s="59">
        <v>28</v>
      </c>
      <c r="N19" s="59">
        <v>100</v>
      </c>
      <c r="O19" s="59">
        <v>0.08</v>
      </c>
      <c r="P19" s="59">
        <v>0.08</v>
      </c>
      <c r="Q19" s="66">
        <v>15</v>
      </c>
      <c r="R19" s="59">
        <v>15.28</v>
      </c>
      <c r="S19" s="64">
        <v>1.28</v>
      </c>
      <c r="T19" s="67"/>
    </row>
    <row r="20" spans="2:20" ht="12.95" customHeight="1">
      <c r="B20" s="143" t="s">
        <v>72</v>
      </c>
      <c r="C20" s="143"/>
      <c r="D20" s="149" t="s">
        <v>50</v>
      </c>
      <c r="E20" s="149"/>
      <c r="F20" s="149"/>
      <c r="G20" s="149"/>
      <c r="H20" s="149"/>
      <c r="I20" s="128">
        <v>3.74</v>
      </c>
      <c r="J20" s="8">
        <v>40</v>
      </c>
      <c r="K20" s="59">
        <v>3.25</v>
      </c>
      <c r="L20" s="59">
        <v>0.7</v>
      </c>
      <c r="M20" s="59">
        <v>29.33</v>
      </c>
      <c r="N20" s="59">
        <v>114.7</v>
      </c>
      <c r="O20" s="59">
        <v>0.03</v>
      </c>
      <c r="P20" s="59">
        <v>1.33</v>
      </c>
      <c r="Q20" s="66">
        <v>13.86</v>
      </c>
      <c r="R20" s="59">
        <v>15.4</v>
      </c>
      <c r="S20" s="64">
        <v>2.8</v>
      </c>
      <c r="T20" s="67"/>
    </row>
    <row r="21" spans="2:20" ht="12.95" customHeight="1">
      <c r="B21" s="141"/>
      <c r="C21" s="141"/>
      <c r="D21" s="156" t="s">
        <v>76</v>
      </c>
      <c r="E21" s="157"/>
      <c r="F21" s="157"/>
      <c r="G21" s="157"/>
      <c r="H21" s="158"/>
      <c r="I21" s="61">
        <f t="shared" ref="I21:R21" si="1">SUM(I15:I20)</f>
        <v>98.1</v>
      </c>
      <c r="J21" s="39">
        <f t="shared" si="1"/>
        <v>815</v>
      </c>
      <c r="K21" s="61">
        <f t="shared" si="1"/>
        <v>40.830000000000005</v>
      </c>
      <c r="L21" s="61">
        <f t="shared" si="1"/>
        <v>25.660000000000004</v>
      </c>
      <c r="M21" s="61">
        <f t="shared" si="1"/>
        <v>145.13</v>
      </c>
      <c r="N21" s="61">
        <f t="shared" si="1"/>
        <v>941.80000000000007</v>
      </c>
      <c r="O21" s="61">
        <f t="shared" si="1"/>
        <v>0.45999999999999996</v>
      </c>
      <c r="P21" s="61">
        <f t="shared" si="1"/>
        <v>37.47</v>
      </c>
      <c r="Q21" s="61">
        <f t="shared" si="1"/>
        <v>147.79000000000002</v>
      </c>
      <c r="R21" s="61">
        <f t="shared" si="1"/>
        <v>114.12</v>
      </c>
      <c r="S21" s="159">
        <f>SUM(S15:T20)</f>
        <v>9.9499999999999993</v>
      </c>
      <c r="T21" s="159"/>
    </row>
    <row r="22" spans="2:20" ht="12.95" customHeight="1">
      <c r="B22" s="141"/>
      <c r="C22" s="141"/>
      <c r="D22" s="156" t="s">
        <v>77</v>
      </c>
      <c r="E22" s="157"/>
      <c r="F22" s="157"/>
      <c r="G22" s="157"/>
      <c r="H22" s="157"/>
      <c r="I22" s="116"/>
      <c r="J22" s="13"/>
      <c r="K22" s="63">
        <f t="shared" ref="K22:S22" si="2">K13+K21</f>
        <v>59.2</v>
      </c>
      <c r="L22" s="63">
        <f t="shared" si="2"/>
        <v>45.34</v>
      </c>
      <c r="M22" s="63">
        <f t="shared" si="2"/>
        <v>258.23</v>
      </c>
      <c r="N22" s="63">
        <f t="shared" si="2"/>
        <v>1604.3000000000002</v>
      </c>
      <c r="O22" s="63">
        <f t="shared" si="2"/>
        <v>0.78</v>
      </c>
      <c r="P22" s="63">
        <f t="shared" si="2"/>
        <v>41</v>
      </c>
      <c r="Q22" s="63">
        <f t="shared" si="2"/>
        <v>511.59000000000003</v>
      </c>
      <c r="R22" s="63">
        <f t="shared" si="2"/>
        <v>171.5</v>
      </c>
      <c r="S22" s="159">
        <f t="shared" si="2"/>
        <v>12.86</v>
      </c>
      <c r="T22" s="159"/>
    </row>
    <row r="24" spans="2:20" customFormat="1" ht="12.95" customHeight="1">
      <c r="I24" s="122"/>
    </row>
    <row r="28" spans="2:20" ht="12.75" customHeight="1">
      <c r="J28" s="1"/>
    </row>
  </sheetData>
  <sheetProtection selectLockedCells="1" selectUnlockedCells="1"/>
  <mergeCells count="57">
    <mergeCell ref="B15:C15"/>
    <mergeCell ref="D15:H15"/>
    <mergeCell ref="S15:T15"/>
    <mergeCell ref="S16:T16"/>
    <mergeCell ref="B18:C18"/>
    <mergeCell ref="D18:H18"/>
    <mergeCell ref="S18:T18"/>
    <mergeCell ref="B17:C17"/>
    <mergeCell ref="B16:C16"/>
    <mergeCell ref="D16:H16"/>
    <mergeCell ref="S21:T21"/>
    <mergeCell ref="D17:H17"/>
    <mergeCell ref="B22:C22"/>
    <mergeCell ref="D22:H22"/>
    <mergeCell ref="S22:T22"/>
    <mergeCell ref="B19:C19"/>
    <mergeCell ref="D19:H19"/>
    <mergeCell ref="B20:C20"/>
    <mergeCell ref="D20:H20"/>
    <mergeCell ref="B21:C21"/>
    <mergeCell ref="D21:H21"/>
    <mergeCell ref="B14:C14"/>
    <mergeCell ref="D14:H14"/>
    <mergeCell ref="S14:T14"/>
    <mergeCell ref="B10:C10"/>
    <mergeCell ref="D10:H10"/>
    <mergeCell ref="S10:T10"/>
    <mergeCell ref="B11:C11"/>
    <mergeCell ref="D11:H11"/>
    <mergeCell ref="S11:T11"/>
    <mergeCell ref="B12:C12"/>
    <mergeCell ref="D12:H12"/>
    <mergeCell ref="B13:C13"/>
    <mergeCell ref="D13:H13"/>
    <mergeCell ref="S13:T13"/>
    <mergeCell ref="B8:C8"/>
    <mergeCell ref="D8:H8"/>
    <mergeCell ref="S8:T8"/>
    <mergeCell ref="B9:C9"/>
    <mergeCell ref="D9:H9"/>
    <mergeCell ref="S9:T9"/>
    <mergeCell ref="B6:C6"/>
    <mergeCell ref="D6:H6"/>
    <mergeCell ref="S6:T6"/>
    <mergeCell ref="B7:C7"/>
    <mergeCell ref="D7:H7"/>
    <mergeCell ref="S7:T7"/>
    <mergeCell ref="C2:S2"/>
    <mergeCell ref="B4:C5"/>
    <mergeCell ref="D4:H5"/>
    <mergeCell ref="J4:J5"/>
    <mergeCell ref="K4:M4"/>
    <mergeCell ref="N4:N5"/>
    <mergeCell ref="O4:P4"/>
    <mergeCell ref="Q4:T4"/>
    <mergeCell ref="S5:T5"/>
    <mergeCell ref="I4:I5"/>
  </mergeCells>
  <printOptions horizontalCentered="1" verticalCentered="1"/>
  <pageMargins left="0" right="0" top="0" bottom="0" header="0.51181102362204722" footer="0.51181102362204722"/>
  <pageSetup paperSize="9" firstPageNumber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1"/>
  <sheetViews>
    <sheetView view="pageBreakPreview" topLeftCell="A2" zoomScale="120" zoomScaleSheetLayoutView="120" workbookViewId="0">
      <selection activeCell="I12" sqref="I12"/>
    </sheetView>
  </sheetViews>
  <sheetFormatPr defaultRowHeight="12.75" outlineLevelCol="1"/>
  <cols>
    <col min="1" max="1" width="1.140625" style="1" customWidth="1" outlineLevel="1"/>
    <col min="2" max="2" width="2.28515625" style="1" customWidth="1" outlineLevel="1"/>
    <col min="3" max="3" width="7.7109375" style="1" customWidth="1" outlineLevel="1"/>
    <col min="4" max="4" width="6.85546875" style="1" customWidth="1" outlineLevel="1"/>
    <col min="5" max="5" width="0.42578125" style="1" customWidth="1" outlineLevel="1"/>
    <col min="6" max="6" width="16.5703125" style="1" customWidth="1" outlineLevel="1"/>
    <col min="7" max="7" width="8.5703125" style="1" customWidth="1" outlineLevel="1"/>
    <col min="8" max="8" width="22.85546875" style="1" customWidth="1" outlineLevel="1"/>
    <col min="9" max="9" width="8.140625" style="123" customWidth="1" outlineLevel="1"/>
    <col min="10" max="10" width="6.5703125" style="1" customWidth="1" outlineLevel="1"/>
    <col min="11" max="12" width="6.85546875" style="1" customWidth="1" outlineLevel="1"/>
    <col min="13" max="14" width="8" style="1" customWidth="1" outlineLevel="1"/>
    <col min="15" max="16" width="7.7109375" style="1" customWidth="1" outlineLevel="1"/>
    <col min="17" max="17" width="8.140625" style="1" customWidth="1" outlineLevel="1"/>
    <col min="18" max="18" width="7.5703125" style="1" customWidth="1" outlineLevel="1"/>
    <col min="19" max="19" width="7.42578125" style="1" customWidth="1" outlineLevel="1"/>
    <col min="20" max="20" width="0.140625" style="1" customWidth="1" outlineLevel="1"/>
    <col min="21" max="16384" width="9.140625" style="1"/>
  </cols>
  <sheetData>
    <row r="1" spans="1:23" ht="0" hidden="1" customHeight="1"/>
    <row r="2" spans="1:23" ht="12.95" customHeight="1">
      <c r="C2" s="136" t="s">
        <v>37</v>
      </c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</row>
    <row r="3" spans="1:23" ht="0.95" customHeight="1"/>
    <row r="4" spans="1:23" ht="12.95" customHeight="1">
      <c r="B4" s="137" t="s">
        <v>4</v>
      </c>
      <c r="C4" s="137"/>
      <c r="D4" s="137" t="s">
        <v>5</v>
      </c>
      <c r="E4" s="137"/>
      <c r="F4" s="137"/>
      <c r="G4" s="137"/>
      <c r="H4" s="137"/>
      <c r="I4" s="139" t="s">
        <v>181</v>
      </c>
      <c r="J4" s="137" t="s">
        <v>6</v>
      </c>
      <c r="K4" s="137" t="s">
        <v>7</v>
      </c>
      <c r="L4" s="137"/>
      <c r="M4" s="137"/>
      <c r="N4" s="138" t="s">
        <v>8</v>
      </c>
      <c r="O4" s="137" t="s">
        <v>9</v>
      </c>
      <c r="P4" s="137"/>
      <c r="Q4" s="137" t="s">
        <v>10</v>
      </c>
      <c r="R4" s="137"/>
      <c r="S4" s="137"/>
      <c r="T4" s="137"/>
    </row>
    <row r="5" spans="1:23" ht="12.95" customHeight="1">
      <c r="B5" s="137"/>
      <c r="C5" s="137"/>
      <c r="D5" s="137"/>
      <c r="E5" s="137"/>
      <c r="F5" s="137"/>
      <c r="G5" s="137"/>
      <c r="H5" s="137"/>
      <c r="I5" s="140"/>
      <c r="J5" s="137"/>
      <c r="K5" s="3" t="s">
        <v>11</v>
      </c>
      <c r="L5" s="3" t="s">
        <v>12</v>
      </c>
      <c r="M5" s="3" t="s">
        <v>13</v>
      </c>
      <c r="N5" s="138"/>
      <c r="O5" s="3" t="s">
        <v>14</v>
      </c>
      <c r="P5" s="3" t="s">
        <v>15</v>
      </c>
      <c r="Q5" s="3" t="s">
        <v>17</v>
      </c>
      <c r="R5" s="3" t="s">
        <v>18</v>
      </c>
      <c r="S5" s="137" t="s">
        <v>19</v>
      </c>
      <c r="T5" s="137"/>
    </row>
    <row r="6" spans="1:23" ht="12.95" customHeight="1">
      <c r="B6" s="137" t="s">
        <v>20</v>
      </c>
      <c r="C6" s="137"/>
      <c r="D6" s="137" t="s">
        <v>21</v>
      </c>
      <c r="E6" s="137"/>
      <c r="F6" s="137"/>
      <c r="G6" s="137"/>
      <c r="H6" s="137"/>
      <c r="I6" s="114"/>
      <c r="J6" s="3" t="s">
        <v>22</v>
      </c>
      <c r="K6" s="3" t="s">
        <v>23</v>
      </c>
      <c r="L6" s="3" t="s">
        <v>24</v>
      </c>
      <c r="M6" s="3" t="s">
        <v>25</v>
      </c>
      <c r="N6" s="3" t="s">
        <v>26</v>
      </c>
      <c r="O6" s="3" t="s">
        <v>27</v>
      </c>
      <c r="P6" s="17" t="s">
        <v>28</v>
      </c>
      <c r="Q6" s="17" t="s">
        <v>74</v>
      </c>
      <c r="R6" s="17" t="s">
        <v>29</v>
      </c>
      <c r="S6" s="137" t="s">
        <v>30</v>
      </c>
      <c r="T6" s="137"/>
    </row>
    <row r="7" spans="1:23" ht="12.95" customHeight="1">
      <c r="B7" s="141"/>
      <c r="C7" s="141"/>
      <c r="D7" s="142" t="s">
        <v>31</v>
      </c>
      <c r="E7" s="142"/>
      <c r="F7" s="142"/>
      <c r="G7" s="142"/>
      <c r="H7" s="142"/>
      <c r="I7" s="115"/>
      <c r="J7" s="3"/>
      <c r="K7" s="3"/>
      <c r="L7" s="3"/>
      <c r="M7" s="3"/>
      <c r="N7" s="10"/>
      <c r="O7" s="3"/>
      <c r="P7" s="3"/>
      <c r="Q7" s="3"/>
      <c r="R7" s="3"/>
      <c r="S7" s="137"/>
      <c r="T7" s="137"/>
    </row>
    <row r="8" spans="1:23" ht="12.95" customHeight="1">
      <c r="A8" s="81"/>
      <c r="B8" s="163" t="s">
        <v>146</v>
      </c>
      <c r="C8" s="163"/>
      <c r="D8" s="177" t="s">
        <v>147</v>
      </c>
      <c r="E8" s="177"/>
      <c r="F8" s="177"/>
      <c r="G8" s="177"/>
      <c r="H8" s="177"/>
      <c r="I8" s="129">
        <v>37</v>
      </c>
      <c r="J8" s="98">
        <v>210</v>
      </c>
      <c r="K8" s="97">
        <v>6.6</v>
      </c>
      <c r="L8" s="97">
        <v>8.8000000000000007</v>
      </c>
      <c r="M8" s="97">
        <v>33.299999999999997</v>
      </c>
      <c r="N8" s="97">
        <v>240</v>
      </c>
      <c r="O8" s="97">
        <v>0.18</v>
      </c>
      <c r="P8" s="97">
        <v>0.16</v>
      </c>
      <c r="Q8" s="97">
        <v>126</v>
      </c>
      <c r="R8" s="97">
        <v>44</v>
      </c>
      <c r="S8" s="178">
        <v>1.1499999999999999</v>
      </c>
      <c r="T8" s="178"/>
      <c r="U8" s="96"/>
      <c r="V8" s="96"/>
      <c r="W8" s="96"/>
    </row>
    <row r="9" spans="1:23" ht="12.95" customHeight="1">
      <c r="A9" s="81"/>
      <c r="B9" s="163" t="s">
        <v>131</v>
      </c>
      <c r="C9" s="163"/>
      <c r="D9" s="177" t="s">
        <v>42</v>
      </c>
      <c r="E9" s="177"/>
      <c r="F9" s="177"/>
      <c r="G9" s="177"/>
      <c r="H9" s="177"/>
      <c r="I9" s="129">
        <v>35</v>
      </c>
      <c r="J9" s="98">
        <v>93</v>
      </c>
      <c r="K9" s="97">
        <v>8.8000000000000007</v>
      </c>
      <c r="L9" s="97">
        <v>13.6</v>
      </c>
      <c r="M9" s="97">
        <v>1.6</v>
      </c>
      <c r="N9" s="97">
        <v>163.5</v>
      </c>
      <c r="O9" s="97">
        <v>3.6999999999999998E-2</v>
      </c>
      <c r="P9" s="97">
        <v>0.12</v>
      </c>
      <c r="Q9" s="97">
        <v>60</v>
      </c>
      <c r="R9" s="97">
        <v>10</v>
      </c>
      <c r="S9" s="178">
        <v>1.5</v>
      </c>
      <c r="T9" s="178"/>
      <c r="U9" s="96"/>
      <c r="V9" s="96"/>
      <c r="W9" s="96"/>
    </row>
    <row r="10" spans="1:23" ht="12.95" customHeight="1">
      <c r="B10" s="146" t="s">
        <v>54</v>
      </c>
      <c r="C10" s="148"/>
      <c r="D10" s="153" t="s">
        <v>83</v>
      </c>
      <c r="E10" s="154"/>
      <c r="F10" s="154"/>
      <c r="G10" s="154"/>
      <c r="H10" s="155"/>
      <c r="I10" s="129">
        <v>10</v>
      </c>
      <c r="J10" s="26">
        <v>200</v>
      </c>
      <c r="K10" s="59">
        <v>1</v>
      </c>
      <c r="L10" s="59">
        <v>2</v>
      </c>
      <c r="M10" s="59">
        <v>12</v>
      </c>
      <c r="N10" s="59">
        <v>70</v>
      </c>
      <c r="O10" s="59">
        <v>0.02</v>
      </c>
      <c r="P10" s="59">
        <v>0.65</v>
      </c>
      <c r="Q10" s="59">
        <v>60.3</v>
      </c>
      <c r="R10" s="59">
        <v>7</v>
      </c>
      <c r="S10" s="150">
        <v>0.06</v>
      </c>
      <c r="T10" s="152"/>
    </row>
    <row r="11" spans="1:23" s="94" customFormat="1" ht="15" customHeight="1">
      <c r="B11" s="143" t="s">
        <v>71</v>
      </c>
      <c r="C11" s="143"/>
      <c r="D11" s="149" t="s">
        <v>68</v>
      </c>
      <c r="E11" s="149"/>
      <c r="F11" s="149"/>
      <c r="G11" s="149"/>
      <c r="H11" s="149"/>
      <c r="I11" s="129">
        <v>4.3600000000000003</v>
      </c>
      <c r="J11" s="95">
        <v>50</v>
      </c>
      <c r="K11" s="103">
        <v>4.2</v>
      </c>
      <c r="L11" s="103">
        <v>0.45</v>
      </c>
      <c r="M11" s="103">
        <v>35</v>
      </c>
      <c r="N11" s="103">
        <v>125</v>
      </c>
      <c r="O11" s="103">
        <v>0.1</v>
      </c>
      <c r="P11" s="103">
        <v>1</v>
      </c>
      <c r="Q11" s="103">
        <v>18.8</v>
      </c>
      <c r="R11" s="103">
        <v>19.100000000000001</v>
      </c>
      <c r="S11" s="145">
        <v>1.6</v>
      </c>
      <c r="T11" s="145"/>
    </row>
    <row r="12" spans="1:23" ht="12.95" customHeight="1">
      <c r="B12" s="149"/>
      <c r="C12" s="149"/>
      <c r="D12" s="156" t="s">
        <v>75</v>
      </c>
      <c r="E12" s="157"/>
      <c r="F12" s="157"/>
      <c r="G12" s="157"/>
      <c r="H12" s="158"/>
      <c r="I12" s="14">
        <f t="shared" ref="I12:S12" si="0">SUM(I8:I11)</f>
        <v>86.36</v>
      </c>
      <c r="J12" s="14">
        <f t="shared" si="0"/>
        <v>553</v>
      </c>
      <c r="K12" s="76">
        <f t="shared" si="0"/>
        <v>20.599999999999998</v>
      </c>
      <c r="L12" s="76">
        <f t="shared" si="0"/>
        <v>24.849999999999998</v>
      </c>
      <c r="M12" s="76">
        <f t="shared" si="0"/>
        <v>81.900000000000006</v>
      </c>
      <c r="N12" s="76">
        <f t="shared" si="0"/>
        <v>598.5</v>
      </c>
      <c r="O12" s="76">
        <f t="shared" si="0"/>
        <v>0.33699999999999997</v>
      </c>
      <c r="P12" s="76">
        <f t="shared" si="0"/>
        <v>1.9300000000000002</v>
      </c>
      <c r="Q12" s="76">
        <f t="shared" si="0"/>
        <v>265.10000000000002</v>
      </c>
      <c r="R12" s="76">
        <f t="shared" si="0"/>
        <v>80.099999999999994</v>
      </c>
      <c r="S12" s="159">
        <f t="shared" si="0"/>
        <v>4.3100000000000005</v>
      </c>
      <c r="T12" s="159"/>
    </row>
    <row r="13" spans="1:23" ht="15" customHeight="1">
      <c r="B13" s="149"/>
      <c r="C13" s="149"/>
      <c r="D13" s="142" t="s">
        <v>34</v>
      </c>
      <c r="E13" s="142"/>
      <c r="F13" s="142"/>
      <c r="G13" s="142"/>
      <c r="H13" s="142"/>
      <c r="I13" s="129"/>
      <c r="J13" s="3"/>
      <c r="K13" s="57"/>
      <c r="L13" s="57"/>
      <c r="M13" s="57"/>
      <c r="N13" s="57"/>
      <c r="O13" s="57"/>
      <c r="P13" s="57"/>
      <c r="Q13" s="57"/>
      <c r="R13" s="57"/>
      <c r="S13" s="160"/>
      <c r="T13" s="160"/>
    </row>
    <row r="14" spans="1:23" ht="15" customHeight="1">
      <c r="B14" s="143" t="s">
        <v>60</v>
      </c>
      <c r="C14" s="143"/>
      <c r="D14" s="141" t="s">
        <v>69</v>
      </c>
      <c r="E14" s="141"/>
      <c r="F14" s="141"/>
      <c r="G14" s="141"/>
      <c r="H14" s="141"/>
      <c r="I14" s="129">
        <v>20</v>
      </c>
      <c r="J14" s="84">
        <v>265</v>
      </c>
      <c r="K14" s="84">
        <v>18.8</v>
      </c>
      <c r="L14" s="84">
        <v>10</v>
      </c>
      <c r="M14" s="84">
        <v>20</v>
      </c>
      <c r="N14" s="84">
        <v>246</v>
      </c>
      <c r="O14" s="84">
        <v>0.27</v>
      </c>
      <c r="P14" s="84">
        <v>12</v>
      </c>
      <c r="Q14" s="84">
        <v>44.2</v>
      </c>
      <c r="R14" s="84">
        <v>53.8</v>
      </c>
      <c r="S14" s="145">
        <v>4</v>
      </c>
      <c r="T14" s="145"/>
    </row>
    <row r="15" spans="1:23" ht="12.95" customHeight="1">
      <c r="B15" s="143" t="s">
        <v>117</v>
      </c>
      <c r="C15" s="143"/>
      <c r="D15" s="141" t="s">
        <v>118</v>
      </c>
      <c r="E15" s="141"/>
      <c r="F15" s="141"/>
      <c r="G15" s="141"/>
      <c r="H15" s="141"/>
      <c r="I15" s="129">
        <v>39</v>
      </c>
      <c r="J15" s="4">
        <v>100</v>
      </c>
      <c r="K15" s="58">
        <v>13.3</v>
      </c>
      <c r="L15" s="58">
        <v>19.899999999999999</v>
      </c>
      <c r="M15" s="58">
        <v>11.2</v>
      </c>
      <c r="N15" s="58">
        <v>250</v>
      </c>
      <c r="O15" s="58">
        <v>0.16</v>
      </c>
      <c r="P15" s="58">
        <v>0.26</v>
      </c>
      <c r="Q15" s="58">
        <v>17.399999999999999</v>
      </c>
      <c r="R15" s="58">
        <v>18</v>
      </c>
      <c r="S15" s="57">
        <v>1.4</v>
      </c>
      <c r="T15" s="57"/>
    </row>
    <row r="16" spans="1:23" s="102" customFormat="1" ht="12.95" customHeight="1">
      <c r="B16" s="146" t="s">
        <v>64</v>
      </c>
      <c r="C16" s="148"/>
      <c r="D16" s="153" t="s">
        <v>52</v>
      </c>
      <c r="E16" s="154"/>
      <c r="F16" s="154"/>
      <c r="G16" s="154"/>
      <c r="H16" s="155"/>
      <c r="I16" s="129">
        <v>26</v>
      </c>
      <c r="J16" s="112">
        <v>180</v>
      </c>
      <c r="K16" s="112">
        <v>3.72</v>
      </c>
      <c r="L16" s="112">
        <v>6</v>
      </c>
      <c r="M16" s="112">
        <v>24</v>
      </c>
      <c r="N16" s="112">
        <v>165.6</v>
      </c>
      <c r="O16" s="112">
        <v>0.11</v>
      </c>
      <c r="P16" s="112">
        <v>12.44</v>
      </c>
      <c r="Q16" s="112">
        <v>42.7</v>
      </c>
      <c r="R16" s="112">
        <v>34</v>
      </c>
      <c r="S16" s="150">
        <v>1.23</v>
      </c>
      <c r="T16" s="152"/>
    </row>
    <row r="17" spans="2:20" ht="12.95" customHeight="1">
      <c r="B17" s="143" t="s">
        <v>59</v>
      </c>
      <c r="C17" s="143"/>
      <c r="D17" s="141" t="s">
        <v>38</v>
      </c>
      <c r="E17" s="141"/>
      <c r="F17" s="141"/>
      <c r="G17" s="141"/>
      <c r="H17" s="141"/>
      <c r="I17" s="129">
        <v>6</v>
      </c>
      <c r="J17" s="4">
        <v>200</v>
      </c>
      <c r="K17" s="58">
        <v>0.1</v>
      </c>
      <c r="L17" s="58">
        <v>0.02</v>
      </c>
      <c r="M17" s="58">
        <v>9.1</v>
      </c>
      <c r="N17" s="58">
        <v>35</v>
      </c>
      <c r="O17" s="58">
        <v>0</v>
      </c>
      <c r="P17" s="58">
        <v>0</v>
      </c>
      <c r="Q17" s="58">
        <v>0.26</v>
      </c>
      <c r="R17" s="58">
        <v>0</v>
      </c>
      <c r="S17" s="145">
        <v>0</v>
      </c>
      <c r="T17" s="145"/>
    </row>
    <row r="18" spans="2:20" ht="15" customHeight="1">
      <c r="B18" s="143" t="s">
        <v>71</v>
      </c>
      <c r="C18" s="143"/>
      <c r="D18" s="149" t="s">
        <v>68</v>
      </c>
      <c r="E18" s="149"/>
      <c r="F18" s="149"/>
      <c r="G18" s="149"/>
      <c r="H18" s="149"/>
      <c r="I18" s="129">
        <v>3.36</v>
      </c>
      <c r="J18" s="8">
        <v>40</v>
      </c>
      <c r="K18" s="59">
        <v>3.36</v>
      </c>
      <c r="L18" s="59">
        <v>0.36</v>
      </c>
      <c r="M18" s="59">
        <v>28</v>
      </c>
      <c r="N18" s="59">
        <v>100</v>
      </c>
      <c r="O18" s="59">
        <v>0.08</v>
      </c>
      <c r="P18" s="59">
        <v>0.08</v>
      </c>
      <c r="Q18" s="66">
        <v>15</v>
      </c>
      <c r="R18" s="59">
        <v>15.28</v>
      </c>
      <c r="S18" s="64">
        <v>1.28</v>
      </c>
      <c r="T18" s="75"/>
    </row>
    <row r="19" spans="2:20" ht="12.95" customHeight="1">
      <c r="B19" s="143" t="s">
        <v>72</v>
      </c>
      <c r="C19" s="143"/>
      <c r="D19" s="149" t="s">
        <v>50</v>
      </c>
      <c r="E19" s="149"/>
      <c r="F19" s="149"/>
      <c r="G19" s="149"/>
      <c r="H19" s="149"/>
      <c r="I19" s="129">
        <v>3.74</v>
      </c>
      <c r="J19" s="8">
        <v>40</v>
      </c>
      <c r="K19" s="59">
        <v>3.25</v>
      </c>
      <c r="L19" s="59">
        <v>0.7</v>
      </c>
      <c r="M19" s="59">
        <v>29.33</v>
      </c>
      <c r="N19" s="59">
        <v>114.7</v>
      </c>
      <c r="O19" s="59">
        <v>0.03</v>
      </c>
      <c r="P19" s="59">
        <v>1.33</v>
      </c>
      <c r="Q19" s="66">
        <v>13.86</v>
      </c>
      <c r="R19" s="59">
        <v>15.4</v>
      </c>
      <c r="S19" s="64">
        <v>2.8</v>
      </c>
      <c r="T19" s="75"/>
    </row>
    <row r="20" spans="2:20" ht="12.95" customHeight="1">
      <c r="B20" s="141"/>
      <c r="C20" s="141"/>
      <c r="D20" s="156" t="s">
        <v>76</v>
      </c>
      <c r="E20" s="157"/>
      <c r="F20" s="157"/>
      <c r="G20" s="157"/>
      <c r="H20" s="158"/>
      <c r="I20" s="129">
        <v>98.1</v>
      </c>
      <c r="J20" s="11">
        <f t="shared" ref="J20:S20" si="1">SUM(J14:J19)</f>
        <v>825</v>
      </c>
      <c r="K20" s="61">
        <f t="shared" si="1"/>
        <v>42.53</v>
      </c>
      <c r="L20" s="61">
        <f t="shared" si="1"/>
        <v>36.980000000000004</v>
      </c>
      <c r="M20" s="61">
        <f t="shared" si="1"/>
        <v>121.63</v>
      </c>
      <c r="N20" s="61">
        <f t="shared" si="1"/>
        <v>911.30000000000007</v>
      </c>
      <c r="O20" s="61">
        <f t="shared" si="1"/>
        <v>0.65</v>
      </c>
      <c r="P20" s="61">
        <f t="shared" si="1"/>
        <v>26.11</v>
      </c>
      <c r="Q20" s="61">
        <f t="shared" si="1"/>
        <v>133.42000000000002</v>
      </c>
      <c r="R20" s="61">
        <f t="shared" si="1"/>
        <v>136.47999999999999</v>
      </c>
      <c r="S20" s="159">
        <f t="shared" si="1"/>
        <v>10.71</v>
      </c>
      <c r="T20" s="159"/>
    </row>
    <row r="21" spans="2:20" ht="12.95" customHeight="1">
      <c r="B21" s="141"/>
      <c r="C21" s="141"/>
      <c r="D21" s="156" t="s">
        <v>77</v>
      </c>
      <c r="E21" s="157"/>
      <c r="F21" s="157"/>
      <c r="G21" s="157"/>
      <c r="H21" s="157"/>
      <c r="I21" s="116"/>
      <c r="J21" s="12"/>
      <c r="K21" s="63">
        <f t="shared" ref="K21:S21" si="2">K12+K20</f>
        <v>63.129999999999995</v>
      </c>
      <c r="L21" s="63">
        <f t="shared" si="2"/>
        <v>61.83</v>
      </c>
      <c r="M21" s="63">
        <f t="shared" si="2"/>
        <v>203.53</v>
      </c>
      <c r="N21" s="63">
        <f t="shared" si="2"/>
        <v>1509.8000000000002</v>
      </c>
      <c r="O21" s="63">
        <f t="shared" si="2"/>
        <v>0.98699999999999999</v>
      </c>
      <c r="P21" s="63">
        <f t="shared" si="2"/>
        <v>28.04</v>
      </c>
      <c r="Q21" s="63">
        <f t="shared" si="2"/>
        <v>398.52000000000004</v>
      </c>
      <c r="R21" s="63">
        <f t="shared" si="2"/>
        <v>216.57999999999998</v>
      </c>
      <c r="S21" s="159">
        <f t="shared" si="2"/>
        <v>15.020000000000001</v>
      </c>
      <c r="T21" s="159"/>
    </row>
  </sheetData>
  <sheetProtection selectLockedCells="1" selectUnlockedCells="1"/>
  <mergeCells count="55">
    <mergeCell ref="B16:C16"/>
    <mergeCell ref="D16:H16"/>
    <mergeCell ref="S16:T16"/>
    <mergeCell ref="B21:C21"/>
    <mergeCell ref="D21:H21"/>
    <mergeCell ref="S21:T21"/>
    <mergeCell ref="B19:C19"/>
    <mergeCell ref="D19:H19"/>
    <mergeCell ref="B20:C20"/>
    <mergeCell ref="D20:H20"/>
    <mergeCell ref="S20:T20"/>
    <mergeCell ref="B17:C17"/>
    <mergeCell ref="D17:H17"/>
    <mergeCell ref="S17:T17"/>
    <mergeCell ref="B18:C18"/>
    <mergeCell ref="D18:H18"/>
    <mergeCell ref="B15:C15"/>
    <mergeCell ref="D15:H15"/>
    <mergeCell ref="B14:C14"/>
    <mergeCell ref="D14:H14"/>
    <mergeCell ref="B13:C13"/>
    <mergeCell ref="D13:H13"/>
    <mergeCell ref="B10:C10"/>
    <mergeCell ref="D10:H10"/>
    <mergeCell ref="S10:T10"/>
    <mergeCell ref="S13:T13"/>
    <mergeCell ref="S14:T14"/>
    <mergeCell ref="B11:C11"/>
    <mergeCell ref="D11:H11"/>
    <mergeCell ref="B12:C12"/>
    <mergeCell ref="D12:H12"/>
    <mergeCell ref="S12:T12"/>
    <mergeCell ref="S11:T11"/>
    <mergeCell ref="B9:C9"/>
    <mergeCell ref="D9:H9"/>
    <mergeCell ref="S9:T9"/>
    <mergeCell ref="B8:C8"/>
    <mergeCell ref="D8:H8"/>
    <mergeCell ref="S8:T8"/>
    <mergeCell ref="B6:C6"/>
    <mergeCell ref="D6:H6"/>
    <mergeCell ref="S6:T6"/>
    <mergeCell ref="B7:C7"/>
    <mergeCell ref="D7:H7"/>
    <mergeCell ref="S7:T7"/>
    <mergeCell ref="C2:S2"/>
    <mergeCell ref="B4:C5"/>
    <mergeCell ref="D4:H5"/>
    <mergeCell ref="J4:J5"/>
    <mergeCell ref="K4:M4"/>
    <mergeCell ref="N4:N5"/>
    <mergeCell ref="O4:P4"/>
    <mergeCell ref="Q4:T4"/>
    <mergeCell ref="S5:T5"/>
    <mergeCell ref="I4:I5"/>
  </mergeCells>
  <printOptions horizontalCentered="1" verticalCentered="1"/>
  <pageMargins left="0" right="0" top="0" bottom="0" header="0.51181102362204722" footer="0.51181102362204722"/>
  <pageSetup paperSize="9" scale="99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Y21"/>
  <sheetViews>
    <sheetView view="pageBreakPreview" topLeftCell="A2" zoomScale="110" zoomScaleSheetLayoutView="110" workbookViewId="0">
      <selection activeCell="I20" sqref="I20"/>
    </sheetView>
  </sheetViews>
  <sheetFormatPr defaultRowHeight="12.75" outlineLevelCol="1"/>
  <cols>
    <col min="1" max="1" width="1.140625" style="1" customWidth="1" outlineLevel="1"/>
    <col min="2" max="2" width="2.28515625" style="1" customWidth="1" outlineLevel="1"/>
    <col min="3" max="3" width="4.5703125" style="1" customWidth="1" outlineLevel="1"/>
    <col min="4" max="4" width="6.85546875" style="1" customWidth="1" outlineLevel="1"/>
    <col min="5" max="5" width="0.42578125" style="1" customWidth="1" outlineLevel="1"/>
    <col min="6" max="6" width="16.5703125" style="1" customWidth="1" outlineLevel="1"/>
    <col min="7" max="7" width="6.5703125" style="1" customWidth="1" outlineLevel="1"/>
    <col min="8" max="8" width="23.140625" style="1" customWidth="1" outlineLevel="1"/>
    <col min="9" max="9" width="8.42578125" style="123" customWidth="1" outlineLevel="1"/>
    <col min="10" max="10" width="8" style="1" customWidth="1" outlineLevel="1"/>
    <col min="11" max="12" width="6.85546875" style="1" customWidth="1" outlineLevel="1"/>
    <col min="13" max="13" width="7.7109375" style="1" customWidth="1" outlineLevel="1"/>
    <col min="14" max="14" width="8.7109375" style="1" customWidth="1" outlineLevel="1"/>
    <col min="15" max="16" width="7.7109375" style="1" customWidth="1" outlineLevel="1"/>
    <col min="17" max="17" width="8.140625" style="1" customWidth="1" outlineLevel="1"/>
    <col min="18" max="18" width="7.5703125" style="1" customWidth="1" outlineLevel="1"/>
    <col min="19" max="19" width="7.42578125" style="1" customWidth="1" outlineLevel="1"/>
    <col min="20" max="20" width="0.140625" style="1" customWidth="1" outlineLevel="1"/>
    <col min="21" max="16384" width="9.140625" style="1"/>
  </cols>
  <sheetData>
    <row r="1" spans="2:20" ht="0" hidden="1" customHeight="1"/>
    <row r="2" spans="2:20" ht="12.95" customHeight="1">
      <c r="C2" s="136" t="s">
        <v>39</v>
      </c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</row>
    <row r="3" spans="2:20" ht="0.95" customHeight="1"/>
    <row r="4" spans="2:20" ht="12.95" customHeight="1">
      <c r="B4" s="137" t="s">
        <v>4</v>
      </c>
      <c r="C4" s="137"/>
      <c r="D4" s="137" t="s">
        <v>5</v>
      </c>
      <c r="E4" s="137"/>
      <c r="F4" s="137"/>
      <c r="G4" s="137"/>
      <c r="H4" s="137"/>
      <c r="I4" s="139" t="s">
        <v>181</v>
      </c>
      <c r="J4" s="139" t="s">
        <v>6</v>
      </c>
      <c r="K4" s="137" t="s">
        <v>7</v>
      </c>
      <c r="L4" s="137"/>
      <c r="M4" s="137"/>
      <c r="N4" s="138" t="s">
        <v>8</v>
      </c>
      <c r="O4" s="137" t="s">
        <v>9</v>
      </c>
      <c r="P4" s="137"/>
      <c r="Q4" s="137" t="s">
        <v>10</v>
      </c>
      <c r="R4" s="137"/>
      <c r="S4" s="137"/>
      <c r="T4" s="137"/>
    </row>
    <row r="5" spans="2:20" ht="12.95" customHeight="1">
      <c r="B5" s="137"/>
      <c r="C5" s="137"/>
      <c r="D5" s="137"/>
      <c r="E5" s="137"/>
      <c r="F5" s="137"/>
      <c r="G5" s="137"/>
      <c r="H5" s="137"/>
      <c r="I5" s="140"/>
      <c r="J5" s="140"/>
      <c r="K5" s="3" t="s">
        <v>11</v>
      </c>
      <c r="L5" s="3" t="s">
        <v>12</v>
      </c>
      <c r="M5" s="3" t="s">
        <v>13</v>
      </c>
      <c r="N5" s="138"/>
      <c r="O5" s="3" t="s">
        <v>14</v>
      </c>
      <c r="P5" s="3" t="s">
        <v>15</v>
      </c>
      <c r="Q5" s="3" t="s">
        <v>17</v>
      </c>
      <c r="R5" s="3" t="s">
        <v>18</v>
      </c>
      <c r="S5" s="137" t="s">
        <v>19</v>
      </c>
      <c r="T5" s="137"/>
    </row>
    <row r="6" spans="2:20" ht="12.95" customHeight="1">
      <c r="B6" s="137" t="s">
        <v>20</v>
      </c>
      <c r="C6" s="137"/>
      <c r="D6" s="137" t="s">
        <v>21</v>
      </c>
      <c r="E6" s="137"/>
      <c r="F6" s="137"/>
      <c r="G6" s="137"/>
      <c r="H6" s="137"/>
      <c r="I6" s="114"/>
      <c r="J6" s="3" t="s">
        <v>22</v>
      </c>
      <c r="K6" s="3" t="s">
        <v>23</v>
      </c>
      <c r="L6" s="3" t="s">
        <v>24</v>
      </c>
      <c r="M6" s="3" t="s">
        <v>25</v>
      </c>
      <c r="N6" s="3" t="s">
        <v>26</v>
      </c>
      <c r="O6" s="3" t="s">
        <v>27</v>
      </c>
      <c r="P6" s="3" t="s">
        <v>28</v>
      </c>
      <c r="Q6" s="3" t="s">
        <v>74</v>
      </c>
      <c r="R6" s="3" t="s">
        <v>29</v>
      </c>
      <c r="S6" s="137" t="s">
        <v>30</v>
      </c>
      <c r="T6" s="137"/>
    </row>
    <row r="7" spans="2:20" ht="12.95" customHeight="1">
      <c r="B7" s="141"/>
      <c r="C7" s="141"/>
      <c r="D7" s="142" t="s">
        <v>31</v>
      </c>
      <c r="E7" s="142"/>
      <c r="F7" s="142"/>
      <c r="G7" s="142"/>
      <c r="H7" s="142"/>
      <c r="I7" s="115"/>
      <c r="J7" s="3"/>
      <c r="K7" s="3"/>
      <c r="L7" s="3"/>
      <c r="M7" s="3"/>
      <c r="N7" s="10"/>
      <c r="O7" s="3"/>
      <c r="P7" s="3"/>
      <c r="Q7" s="3"/>
      <c r="R7" s="3"/>
      <c r="S7" s="137"/>
      <c r="T7" s="137"/>
    </row>
    <row r="8" spans="2:20" s="53" customFormat="1" ht="12.75" customHeight="1">
      <c r="B8" s="143" t="s">
        <v>73</v>
      </c>
      <c r="C8" s="143"/>
      <c r="D8" s="141" t="s">
        <v>103</v>
      </c>
      <c r="E8" s="141"/>
      <c r="F8" s="141"/>
      <c r="G8" s="141"/>
      <c r="H8" s="141"/>
      <c r="I8" s="130">
        <v>43</v>
      </c>
      <c r="J8" s="108">
        <v>210</v>
      </c>
      <c r="K8" s="108">
        <v>8</v>
      </c>
      <c r="L8" s="108">
        <v>10</v>
      </c>
      <c r="M8" s="108">
        <v>35</v>
      </c>
      <c r="N8" s="108">
        <v>264</v>
      </c>
      <c r="O8" s="108">
        <v>0.13</v>
      </c>
      <c r="P8" s="108">
        <v>0.44</v>
      </c>
      <c r="Q8" s="108">
        <v>121</v>
      </c>
      <c r="R8" s="108">
        <v>44.5</v>
      </c>
      <c r="S8" s="145">
        <v>1.1000000000000001</v>
      </c>
      <c r="T8" s="145"/>
    </row>
    <row r="9" spans="2:20" s="53" customFormat="1" ht="12.95" customHeight="1">
      <c r="B9" s="163" t="s">
        <v>57</v>
      </c>
      <c r="C9" s="163"/>
      <c r="D9" s="177" t="s">
        <v>84</v>
      </c>
      <c r="E9" s="177"/>
      <c r="F9" s="177"/>
      <c r="G9" s="177"/>
      <c r="H9" s="177"/>
      <c r="I9" s="130">
        <v>28</v>
      </c>
      <c r="J9" s="98">
        <v>130</v>
      </c>
      <c r="K9" s="97">
        <v>0.52</v>
      </c>
      <c r="L9" s="97">
        <v>0.52</v>
      </c>
      <c r="M9" s="97">
        <v>12.74</v>
      </c>
      <c r="N9" s="97">
        <v>61.4</v>
      </c>
      <c r="O9" s="97">
        <v>4.4999999999999998E-2</v>
      </c>
      <c r="P9" s="97">
        <v>9.17</v>
      </c>
      <c r="Q9" s="97">
        <v>17.25</v>
      </c>
      <c r="R9" s="97">
        <v>38.51</v>
      </c>
      <c r="S9" s="178">
        <v>1.6</v>
      </c>
      <c r="T9" s="178"/>
    </row>
    <row r="10" spans="2:20" s="53" customFormat="1" ht="12.95" customHeight="1">
      <c r="B10" s="163" t="s">
        <v>65</v>
      </c>
      <c r="C10" s="163"/>
      <c r="D10" s="177" t="s">
        <v>46</v>
      </c>
      <c r="E10" s="177"/>
      <c r="F10" s="177"/>
      <c r="G10" s="177"/>
      <c r="H10" s="177"/>
      <c r="I10" s="130">
        <v>12</v>
      </c>
      <c r="J10" s="97">
        <v>200</v>
      </c>
      <c r="K10" s="97">
        <v>3.2</v>
      </c>
      <c r="L10" s="97">
        <v>2.8</v>
      </c>
      <c r="M10" s="97">
        <v>18.5</v>
      </c>
      <c r="N10" s="97">
        <v>109</v>
      </c>
      <c r="O10" s="97">
        <v>0.03</v>
      </c>
      <c r="P10" s="97">
        <v>0.52</v>
      </c>
      <c r="Q10" s="97">
        <v>48.8</v>
      </c>
      <c r="R10" s="97">
        <v>24</v>
      </c>
      <c r="S10" s="178">
        <v>1.1000000000000001</v>
      </c>
      <c r="T10" s="178"/>
    </row>
    <row r="11" spans="2:20" s="53" customFormat="1" ht="12.95" customHeight="1">
      <c r="B11" s="146" t="s">
        <v>71</v>
      </c>
      <c r="C11" s="148"/>
      <c r="D11" s="153" t="s">
        <v>68</v>
      </c>
      <c r="E11" s="154"/>
      <c r="F11" s="154"/>
      <c r="G11" s="154"/>
      <c r="H11" s="155"/>
      <c r="I11" s="130">
        <v>3.36</v>
      </c>
      <c r="J11" s="100">
        <v>40</v>
      </c>
      <c r="K11" s="103">
        <v>3.33</v>
      </c>
      <c r="L11" s="103">
        <v>0.36</v>
      </c>
      <c r="M11" s="103">
        <v>28</v>
      </c>
      <c r="N11" s="103">
        <v>100</v>
      </c>
      <c r="O11" s="103">
        <v>0.08</v>
      </c>
      <c r="P11" s="103">
        <v>1.06</v>
      </c>
      <c r="Q11" s="103">
        <v>15.06</v>
      </c>
      <c r="R11" s="103">
        <v>15.33</v>
      </c>
      <c r="S11" s="145">
        <v>1.33</v>
      </c>
      <c r="T11" s="145"/>
    </row>
    <row r="12" spans="2:20" ht="12.95" customHeight="1">
      <c r="B12" s="143"/>
      <c r="C12" s="143"/>
      <c r="D12" s="156" t="s">
        <v>75</v>
      </c>
      <c r="E12" s="157"/>
      <c r="F12" s="157"/>
      <c r="G12" s="157"/>
      <c r="H12" s="158"/>
      <c r="I12" s="11">
        <f t="shared" ref="I12:S12" si="0">SUM(I8:I11)</f>
        <v>86.36</v>
      </c>
      <c r="J12" s="11">
        <f t="shared" si="0"/>
        <v>580</v>
      </c>
      <c r="K12" s="61">
        <f t="shared" si="0"/>
        <v>15.049999999999999</v>
      </c>
      <c r="L12" s="61">
        <f t="shared" si="0"/>
        <v>13.68</v>
      </c>
      <c r="M12" s="61">
        <f t="shared" si="0"/>
        <v>94.240000000000009</v>
      </c>
      <c r="N12" s="61">
        <f t="shared" si="0"/>
        <v>534.4</v>
      </c>
      <c r="O12" s="61">
        <f t="shared" si="0"/>
        <v>0.28499999999999998</v>
      </c>
      <c r="P12" s="61">
        <f t="shared" si="0"/>
        <v>11.19</v>
      </c>
      <c r="Q12" s="61">
        <f t="shared" si="0"/>
        <v>202.11</v>
      </c>
      <c r="R12" s="61">
        <f t="shared" si="0"/>
        <v>122.33999999999999</v>
      </c>
      <c r="S12" s="159">
        <f t="shared" si="0"/>
        <v>5.1300000000000008</v>
      </c>
      <c r="T12" s="159"/>
    </row>
    <row r="13" spans="2:20" ht="12.95" customHeight="1">
      <c r="B13" s="143"/>
      <c r="C13" s="143"/>
      <c r="D13" s="142" t="s">
        <v>34</v>
      </c>
      <c r="E13" s="142"/>
      <c r="F13" s="142"/>
      <c r="G13" s="142"/>
      <c r="H13" s="142"/>
      <c r="I13" s="130"/>
      <c r="J13" s="3"/>
      <c r="K13" s="57"/>
      <c r="L13" s="57"/>
      <c r="M13" s="57"/>
      <c r="N13" s="57"/>
      <c r="O13" s="57"/>
      <c r="P13" s="57"/>
      <c r="Q13" s="57"/>
      <c r="R13" s="57"/>
      <c r="S13" s="160"/>
      <c r="T13" s="160"/>
    </row>
    <row r="14" spans="2:20" ht="12.95" customHeight="1">
      <c r="B14" s="143" t="s">
        <v>128</v>
      </c>
      <c r="C14" s="143"/>
      <c r="D14" s="149" t="s">
        <v>79</v>
      </c>
      <c r="E14" s="149"/>
      <c r="F14" s="149"/>
      <c r="G14" s="149"/>
      <c r="H14" s="149"/>
      <c r="I14" s="130">
        <v>22</v>
      </c>
      <c r="J14" s="80">
        <v>255</v>
      </c>
      <c r="K14" s="82">
        <v>10.199999999999999</v>
      </c>
      <c r="L14" s="82">
        <v>8</v>
      </c>
      <c r="M14" s="82">
        <v>8.75</v>
      </c>
      <c r="N14" s="82">
        <v>151</v>
      </c>
      <c r="O14" s="82">
        <v>0.05</v>
      </c>
      <c r="P14" s="82">
        <v>11.87</v>
      </c>
      <c r="Q14" s="82">
        <v>32.5</v>
      </c>
      <c r="R14" s="82">
        <v>19</v>
      </c>
      <c r="S14" s="145">
        <v>0.68</v>
      </c>
      <c r="T14" s="145"/>
    </row>
    <row r="15" spans="2:20" ht="15" customHeight="1">
      <c r="B15" s="143" t="s">
        <v>66</v>
      </c>
      <c r="C15" s="143"/>
      <c r="D15" s="179" t="s">
        <v>105</v>
      </c>
      <c r="E15" s="179"/>
      <c r="F15" s="179"/>
      <c r="G15" s="179"/>
      <c r="H15" s="179"/>
      <c r="I15" s="130">
        <v>41</v>
      </c>
      <c r="J15" s="28">
        <v>100</v>
      </c>
      <c r="K15" s="59">
        <v>7.6</v>
      </c>
      <c r="L15" s="59">
        <v>10.83</v>
      </c>
      <c r="M15" s="59">
        <v>8.8000000000000007</v>
      </c>
      <c r="N15" s="59">
        <v>164.2</v>
      </c>
      <c r="O15" s="59">
        <v>0.03</v>
      </c>
      <c r="P15" s="59">
        <v>0.38</v>
      </c>
      <c r="Q15" s="59">
        <v>20.2</v>
      </c>
      <c r="R15" s="59">
        <v>25.1</v>
      </c>
      <c r="S15" s="144">
        <v>0.63</v>
      </c>
      <c r="T15" s="144"/>
    </row>
    <row r="16" spans="2:20" ht="12.95" customHeight="1">
      <c r="B16" s="143" t="s">
        <v>62</v>
      </c>
      <c r="C16" s="143"/>
      <c r="D16" s="149" t="s">
        <v>32</v>
      </c>
      <c r="E16" s="149"/>
      <c r="F16" s="149"/>
      <c r="G16" s="149"/>
      <c r="H16" s="149"/>
      <c r="I16" s="130">
        <v>18</v>
      </c>
      <c r="J16" s="80">
        <v>180</v>
      </c>
      <c r="K16" s="82">
        <v>6.6</v>
      </c>
      <c r="L16" s="82">
        <v>5.04</v>
      </c>
      <c r="M16" s="82">
        <v>39.299999999999997</v>
      </c>
      <c r="N16" s="82">
        <v>229.2</v>
      </c>
      <c r="O16" s="82">
        <v>7.0000000000000007E-2</v>
      </c>
      <c r="P16" s="82">
        <v>0</v>
      </c>
      <c r="Q16" s="82">
        <v>21.9</v>
      </c>
      <c r="R16" s="83">
        <v>18.36</v>
      </c>
      <c r="S16" s="77">
        <v>1</v>
      </c>
      <c r="T16" s="62">
        <f>SUM(J16:S16)</f>
        <v>501.46999999999997</v>
      </c>
    </row>
    <row r="17" spans="2:25" ht="12.95" customHeight="1">
      <c r="B17" s="146" t="s">
        <v>145</v>
      </c>
      <c r="C17" s="148"/>
      <c r="D17" s="141" t="s">
        <v>104</v>
      </c>
      <c r="E17" s="141"/>
      <c r="F17" s="141"/>
      <c r="G17" s="141"/>
      <c r="H17" s="141"/>
      <c r="I17" s="130">
        <v>10</v>
      </c>
      <c r="J17" s="6">
        <v>200</v>
      </c>
      <c r="K17" s="6">
        <v>0.5</v>
      </c>
      <c r="L17" s="6">
        <v>0.2</v>
      </c>
      <c r="M17" s="6">
        <v>10.199999999999999</v>
      </c>
      <c r="N17" s="6">
        <v>83</v>
      </c>
      <c r="O17" s="6">
        <v>0.01</v>
      </c>
      <c r="P17" s="6">
        <v>60</v>
      </c>
      <c r="Q17" s="6">
        <v>11.09</v>
      </c>
      <c r="R17" s="6">
        <v>2.96</v>
      </c>
      <c r="S17" s="180">
        <v>0.56999999999999995</v>
      </c>
      <c r="T17" s="180"/>
    </row>
    <row r="18" spans="2:25" ht="14.1" customHeight="1">
      <c r="B18" s="143" t="s">
        <v>71</v>
      </c>
      <c r="C18" s="143"/>
      <c r="D18" s="149" t="s">
        <v>68</v>
      </c>
      <c r="E18" s="149"/>
      <c r="F18" s="149"/>
      <c r="G18" s="149"/>
      <c r="H18" s="149"/>
      <c r="I18" s="130">
        <v>3.36</v>
      </c>
      <c r="J18" s="8">
        <v>40</v>
      </c>
      <c r="K18" s="59">
        <v>3.36</v>
      </c>
      <c r="L18" s="59">
        <v>0.36</v>
      </c>
      <c r="M18" s="59">
        <v>28</v>
      </c>
      <c r="N18" s="59">
        <v>100</v>
      </c>
      <c r="O18" s="59">
        <v>0.08</v>
      </c>
      <c r="P18" s="59">
        <v>0.08</v>
      </c>
      <c r="Q18" s="66">
        <v>15</v>
      </c>
      <c r="R18" s="59">
        <v>15.28</v>
      </c>
      <c r="S18" s="64">
        <v>1.28</v>
      </c>
      <c r="T18" s="75">
        <f>SUM(J18:S18)</f>
        <v>203.44000000000003</v>
      </c>
    </row>
    <row r="19" spans="2:25" ht="12.95" customHeight="1">
      <c r="B19" s="143" t="s">
        <v>72</v>
      </c>
      <c r="C19" s="143"/>
      <c r="D19" s="149" t="s">
        <v>50</v>
      </c>
      <c r="E19" s="149"/>
      <c r="F19" s="149"/>
      <c r="G19" s="149"/>
      <c r="H19" s="149"/>
      <c r="I19" s="130">
        <v>3.74</v>
      </c>
      <c r="J19" s="8">
        <v>40</v>
      </c>
      <c r="K19" s="59">
        <v>3.25</v>
      </c>
      <c r="L19" s="59">
        <v>0.7</v>
      </c>
      <c r="M19" s="59">
        <v>29.33</v>
      </c>
      <c r="N19" s="59">
        <v>114.7</v>
      </c>
      <c r="O19" s="59">
        <v>0.03</v>
      </c>
      <c r="P19" s="59">
        <v>1.33</v>
      </c>
      <c r="Q19" s="66">
        <v>13.86</v>
      </c>
      <c r="R19" s="59">
        <v>15.4</v>
      </c>
      <c r="S19" s="64">
        <v>2.8</v>
      </c>
      <c r="T19" s="75">
        <f>SUM(J19:S19)</f>
        <v>221.40000000000006</v>
      </c>
    </row>
    <row r="20" spans="2:25" ht="12.95" customHeight="1">
      <c r="B20" s="141"/>
      <c r="C20" s="141"/>
      <c r="D20" s="156" t="s">
        <v>76</v>
      </c>
      <c r="E20" s="157"/>
      <c r="F20" s="157"/>
      <c r="G20" s="157"/>
      <c r="H20" s="158"/>
      <c r="I20" s="11">
        <f>SUM(I14:I19)</f>
        <v>98.1</v>
      </c>
      <c r="J20" s="11">
        <f>SUM(J14:J19)</f>
        <v>815</v>
      </c>
      <c r="K20" s="61">
        <f t="shared" ref="K20:S20" si="1">SUM(K14:K19)</f>
        <v>31.509999999999998</v>
      </c>
      <c r="L20" s="61">
        <f t="shared" si="1"/>
        <v>25.129999999999995</v>
      </c>
      <c r="M20" s="61">
        <f t="shared" si="1"/>
        <v>124.38</v>
      </c>
      <c r="N20" s="61">
        <f t="shared" si="1"/>
        <v>842.1</v>
      </c>
      <c r="O20" s="61">
        <f t="shared" si="1"/>
        <v>0.27</v>
      </c>
      <c r="P20" s="61">
        <f t="shared" si="1"/>
        <v>73.66</v>
      </c>
      <c r="Q20" s="61">
        <f t="shared" si="1"/>
        <v>114.55</v>
      </c>
      <c r="R20" s="61">
        <f t="shared" si="1"/>
        <v>96.100000000000009</v>
      </c>
      <c r="S20" s="159">
        <f t="shared" si="1"/>
        <v>6.96</v>
      </c>
      <c r="T20" s="159"/>
      <c r="Y20" s="44"/>
    </row>
    <row r="21" spans="2:25" ht="12.95" customHeight="1">
      <c r="B21" s="141"/>
      <c r="C21" s="141"/>
      <c r="D21" s="156" t="s">
        <v>77</v>
      </c>
      <c r="E21" s="157"/>
      <c r="F21" s="157"/>
      <c r="G21" s="157"/>
      <c r="H21" s="157"/>
      <c r="I21" s="116"/>
      <c r="J21" s="12"/>
      <c r="K21" s="63">
        <f t="shared" ref="K21:S21" si="2">K12+K20</f>
        <v>46.559999999999995</v>
      </c>
      <c r="L21" s="63">
        <f t="shared" si="2"/>
        <v>38.809999999999995</v>
      </c>
      <c r="M21" s="63">
        <f t="shared" si="2"/>
        <v>218.62</v>
      </c>
      <c r="N21" s="63">
        <f t="shared" si="2"/>
        <v>1376.5</v>
      </c>
      <c r="O21" s="63">
        <f t="shared" si="2"/>
        <v>0.55499999999999994</v>
      </c>
      <c r="P21" s="63">
        <f t="shared" si="2"/>
        <v>84.85</v>
      </c>
      <c r="Q21" s="63">
        <f t="shared" si="2"/>
        <v>316.66000000000003</v>
      </c>
      <c r="R21" s="63">
        <f t="shared" si="2"/>
        <v>218.44</v>
      </c>
      <c r="S21" s="159">
        <f t="shared" si="2"/>
        <v>12.09</v>
      </c>
      <c r="T21" s="159"/>
    </row>
  </sheetData>
  <sheetProtection selectLockedCells="1" selectUnlockedCells="1"/>
  <mergeCells count="55">
    <mergeCell ref="S21:T21"/>
    <mergeCell ref="S17:T17"/>
    <mergeCell ref="B18:C18"/>
    <mergeCell ref="D18:H18"/>
    <mergeCell ref="B19:C19"/>
    <mergeCell ref="D19:H19"/>
    <mergeCell ref="B17:C17"/>
    <mergeCell ref="D17:H17"/>
    <mergeCell ref="B21:C21"/>
    <mergeCell ref="D21:H21"/>
    <mergeCell ref="B20:C20"/>
    <mergeCell ref="D20:H20"/>
    <mergeCell ref="S20:T20"/>
    <mergeCell ref="B15:C15"/>
    <mergeCell ref="D15:H15"/>
    <mergeCell ref="S15:T15"/>
    <mergeCell ref="B14:C14"/>
    <mergeCell ref="B16:C16"/>
    <mergeCell ref="D16:H16"/>
    <mergeCell ref="D14:H14"/>
    <mergeCell ref="S14:T14"/>
    <mergeCell ref="B12:C12"/>
    <mergeCell ref="D12:H12"/>
    <mergeCell ref="S12:T12"/>
    <mergeCell ref="B13:C13"/>
    <mergeCell ref="D13:H13"/>
    <mergeCell ref="S13:T13"/>
    <mergeCell ref="B10:C10"/>
    <mergeCell ref="D10:H10"/>
    <mergeCell ref="B11:C11"/>
    <mergeCell ref="D11:H11"/>
    <mergeCell ref="S11:T11"/>
    <mergeCell ref="S10:T10"/>
    <mergeCell ref="B8:C8"/>
    <mergeCell ref="D8:H8"/>
    <mergeCell ref="B9:C9"/>
    <mergeCell ref="D9:H9"/>
    <mergeCell ref="S9:T9"/>
    <mergeCell ref="S8:T8"/>
    <mergeCell ref="B6:C6"/>
    <mergeCell ref="D6:H6"/>
    <mergeCell ref="S6:T6"/>
    <mergeCell ref="B7:C7"/>
    <mergeCell ref="D7:H7"/>
    <mergeCell ref="S7:T7"/>
    <mergeCell ref="C2:S2"/>
    <mergeCell ref="B4:C5"/>
    <mergeCell ref="D4:H5"/>
    <mergeCell ref="J4:J5"/>
    <mergeCell ref="K4:M4"/>
    <mergeCell ref="N4:N5"/>
    <mergeCell ref="O4:P4"/>
    <mergeCell ref="Q4:T4"/>
    <mergeCell ref="S5:T5"/>
    <mergeCell ref="I4:I5"/>
  </mergeCells>
  <printOptions horizontalCentered="1" verticalCentered="1"/>
  <pageMargins left="0" right="0" top="0" bottom="0" header="0.51181102362204722" footer="0.51181102362204722"/>
  <pageSetup paperSize="9" firstPageNumber="0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22"/>
  <sheetViews>
    <sheetView view="pageBreakPreview" topLeftCell="A2" zoomScale="120" zoomScaleSheetLayoutView="120" workbookViewId="0">
      <selection activeCell="K26" sqref="K26"/>
    </sheetView>
  </sheetViews>
  <sheetFormatPr defaultRowHeight="12.75" outlineLevelCol="1"/>
  <cols>
    <col min="1" max="1" width="1.140625" style="1" customWidth="1" outlineLevel="1"/>
    <col min="2" max="2" width="2.28515625" style="1" customWidth="1" outlineLevel="1"/>
    <col min="3" max="3" width="7" style="1" customWidth="1" outlineLevel="1"/>
    <col min="4" max="4" width="6.85546875" style="1" customWidth="1" outlineLevel="1"/>
    <col min="5" max="5" width="0.42578125" style="1" customWidth="1" outlineLevel="1"/>
    <col min="6" max="6" width="16.5703125" style="1" customWidth="1" outlineLevel="1"/>
    <col min="7" max="7" width="6.5703125" style="1" customWidth="1" outlineLevel="1"/>
    <col min="8" max="8" width="20.5703125" style="1" customWidth="1" outlineLevel="1"/>
    <col min="9" max="9" width="6" style="123" customWidth="1" outlineLevel="1"/>
    <col min="10" max="10" width="6.5703125" style="1" customWidth="1" outlineLevel="1"/>
    <col min="11" max="12" width="6.85546875" style="1" customWidth="1" outlineLevel="1"/>
    <col min="13" max="13" width="8.28515625" style="1" customWidth="1" outlineLevel="1"/>
    <col min="14" max="14" width="8.42578125" style="1" customWidth="1" outlineLevel="1"/>
    <col min="15" max="16" width="7.7109375" style="1" customWidth="1" outlineLevel="1"/>
    <col min="17" max="17" width="8.140625" style="1" customWidth="1" outlineLevel="1"/>
    <col min="18" max="18" width="7.5703125" style="1" customWidth="1" outlineLevel="1"/>
    <col min="19" max="19" width="7.42578125" style="1" customWidth="1" outlineLevel="1"/>
    <col min="20" max="20" width="0.140625" style="1" customWidth="1" outlineLevel="1"/>
    <col min="21" max="16384" width="9.140625" style="1"/>
  </cols>
  <sheetData>
    <row r="1" spans="2:20" ht="0" hidden="1" customHeight="1"/>
    <row r="2" spans="2:20" ht="12.95" customHeight="1">
      <c r="C2" s="136" t="s">
        <v>40</v>
      </c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</row>
    <row r="3" spans="2:20" ht="0.95" customHeight="1"/>
    <row r="4" spans="2:20" ht="12.95" customHeight="1">
      <c r="B4" s="137" t="s">
        <v>4</v>
      </c>
      <c r="C4" s="137"/>
      <c r="D4" s="137" t="s">
        <v>5</v>
      </c>
      <c r="E4" s="137"/>
      <c r="F4" s="137"/>
      <c r="G4" s="137"/>
      <c r="H4" s="137"/>
      <c r="I4" s="139" t="s">
        <v>181</v>
      </c>
      <c r="J4" s="137" t="s">
        <v>6</v>
      </c>
      <c r="K4" s="137" t="s">
        <v>7</v>
      </c>
      <c r="L4" s="137"/>
      <c r="M4" s="137"/>
      <c r="N4" s="138" t="s">
        <v>8</v>
      </c>
      <c r="O4" s="137" t="s">
        <v>9</v>
      </c>
      <c r="P4" s="137"/>
      <c r="Q4" s="137" t="s">
        <v>10</v>
      </c>
      <c r="R4" s="137"/>
      <c r="S4" s="137"/>
      <c r="T4" s="137"/>
    </row>
    <row r="5" spans="2:20" ht="12.95" customHeight="1">
      <c r="B5" s="137"/>
      <c r="C5" s="137"/>
      <c r="D5" s="137"/>
      <c r="E5" s="137"/>
      <c r="F5" s="137"/>
      <c r="G5" s="137"/>
      <c r="H5" s="137"/>
      <c r="I5" s="140"/>
      <c r="J5" s="137"/>
      <c r="K5" s="36" t="s">
        <v>11</v>
      </c>
      <c r="L5" s="36" t="s">
        <v>12</v>
      </c>
      <c r="M5" s="36" t="s">
        <v>13</v>
      </c>
      <c r="N5" s="138"/>
      <c r="O5" s="36" t="s">
        <v>14</v>
      </c>
      <c r="P5" s="36" t="s">
        <v>15</v>
      </c>
      <c r="Q5" s="36" t="s">
        <v>17</v>
      </c>
      <c r="R5" s="36" t="s">
        <v>18</v>
      </c>
      <c r="S5" s="137" t="s">
        <v>19</v>
      </c>
      <c r="T5" s="137"/>
    </row>
    <row r="6" spans="2:20" ht="12.95" customHeight="1">
      <c r="B6" s="137" t="s">
        <v>20</v>
      </c>
      <c r="C6" s="137"/>
      <c r="D6" s="137" t="s">
        <v>21</v>
      </c>
      <c r="E6" s="137"/>
      <c r="F6" s="137"/>
      <c r="G6" s="137"/>
      <c r="H6" s="137"/>
      <c r="I6" s="114"/>
      <c r="J6" s="36" t="s">
        <v>22</v>
      </c>
      <c r="K6" s="36" t="s">
        <v>23</v>
      </c>
      <c r="L6" s="36" t="s">
        <v>24</v>
      </c>
      <c r="M6" s="36" t="s">
        <v>25</v>
      </c>
      <c r="N6" s="36" t="s">
        <v>26</v>
      </c>
      <c r="O6" s="36" t="s">
        <v>27</v>
      </c>
      <c r="P6" s="36" t="s">
        <v>28</v>
      </c>
      <c r="Q6" s="36" t="s">
        <v>74</v>
      </c>
      <c r="R6" s="36" t="s">
        <v>29</v>
      </c>
      <c r="S6" s="137" t="s">
        <v>30</v>
      </c>
      <c r="T6" s="137"/>
    </row>
    <row r="7" spans="2:20" ht="12.95" customHeight="1">
      <c r="B7" s="149"/>
      <c r="C7" s="149"/>
      <c r="D7" s="142" t="s">
        <v>31</v>
      </c>
      <c r="E7" s="142"/>
      <c r="F7" s="142"/>
      <c r="G7" s="142"/>
      <c r="H7" s="142"/>
      <c r="I7" s="115"/>
      <c r="J7" s="35"/>
      <c r="K7" s="35"/>
      <c r="L7" s="35"/>
      <c r="M7" s="35"/>
      <c r="N7" s="2"/>
      <c r="O7" s="35"/>
      <c r="P7" s="35"/>
      <c r="Q7" s="35"/>
      <c r="R7" s="35"/>
      <c r="S7" s="142"/>
      <c r="T7" s="142"/>
    </row>
    <row r="8" spans="2:20" ht="12.95" customHeight="1">
      <c r="B8" s="143" t="s">
        <v>94</v>
      </c>
      <c r="C8" s="143"/>
      <c r="D8" s="149" t="s">
        <v>91</v>
      </c>
      <c r="E8" s="149"/>
      <c r="F8" s="149"/>
      <c r="G8" s="149"/>
      <c r="H8" s="149"/>
      <c r="I8" s="128">
        <v>21</v>
      </c>
      <c r="J8" s="100">
        <v>180</v>
      </c>
      <c r="K8" s="103">
        <v>4.32</v>
      </c>
      <c r="L8" s="103">
        <v>4.8</v>
      </c>
      <c r="M8" s="103">
        <v>44</v>
      </c>
      <c r="N8" s="103">
        <v>240</v>
      </c>
      <c r="O8" s="103">
        <v>0.03</v>
      </c>
      <c r="P8" s="103">
        <v>0</v>
      </c>
      <c r="Q8" s="103">
        <v>25.5</v>
      </c>
      <c r="R8" s="103">
        <v>11.5</v>
      </c>
      <c r="S8" s="105">
        <v>0.5</v>
      </c>
      <c r="T8" s="75"/>
    </row>
    <row r="9" spans="2:20" ht="12.95" customHeight="1">
      <c r="B9" s="146" t="s">
        <v>82</v>
      </c>
      <c r="C9" s="148"/>
      <c r="D9" s="153" t="s">
        <v>90</v>
      </c>
      <c r="E9" s="154"/>
      <c r="F9" s="154"/>
      <c r="G9" s="154"/>
      <c r="H9" s="155"/>
      <c r="I9" s="128">
        <v>42</v>
      </c>
      <c r="J9" s="104">
        <v>100</v>
      </c>
      <c r="K9" s="104">
        <v>9.33</v>
      </c>
      <c r="L9" s="104">
        <v>8.6999999999999993</v>
      </c>
      <c r="M9" s="104">
        <v>6.88</v>
      </c>
      <c r="N9" s="104">
        <v>135</v>
      </c>
      <c r="O9" s="104">
        <v>3.3000000000000002E-2</v>
      </c>
      <c r="P9" s="104">
        <v>1.7000000000000001E-2</v>
      </c>
      <c r="Q9" s="104">
        <v>19.8</v>
      </c>
      <c r="R9" s="104">
        <v>17.399999999999999</v>
      </c>
      <c r="S9" s="105">
        <v>0.76</v>
      </c>
      <c r="T9" s="110"/>
    </row>
    <row r="10" spans="2:20" s="53" customFormat="1" ht="12.95" customHeight="1">
      <c r="B10" s="146" t="s">
        <v>85</v>
      </c>
      <c r="C10" s="148"/>
      <c r="D10" s="153" t="s">
        <v>89</v>
      </c>
      <c r="E10" s="154"/>
      <c r="F10" s="154"/>
      <c r="G10" s="154"/>
      <c r="H10" s="155"/>
      <c r="I10" s="128">
        <v>14</v>
      </c>
      <c r="J10" s="100">
        <v>30</v>
      </c>
      <c r="K10" s="103">
        <v>1.64</v>
      </c>
      <c r="L10" s="103">
        <v>2.2400000000000002</v>
      </c>
      <c r="M10" s="103">
        <v>3.6</v>
      </c>
      <c r="N10" s="103">
        <v>125</v>
      </c>
      <c r="O10" s="103">
        <v>0.16</v>
      </c>
      <c r="P10" s="103">
        <v>2.16</v>
      </c>
      <c r="Q10" s="103">
        <v>24</v>
      </c>
      <c r="R10" s="103">
        <v>32.5</v>
      </c>
      <c r="S10" s="104">
        <v>0.78</v>
      </c>
      <c r="T10" s="104">
        <f>SUM(S10)</f>
        <v>0.78</v>
      </c>
    </row>
    <row r="11" spans="2:20" s="53" customFormat="1" ht="12.75" customHeight="1">
      <c r="B11" s="143" t="s">
        <v>59</v>
      </c>
      <c r="C11" s="143"/>
      <c r="D11" s="149" t="s">
        <v>38</v>
      </c>
      <c r="E11" s="149"/>
      <c r="F11" s="149"/>
      <c r="G11" s="149"/>
      <c r="H11" s="149"/>
      <c r="I11" s="128">
        <v>6</v>
      </c>
      <c r="J11" s="100">
        <v>200</v>
      </c>
      <c r="K11" s="103">
        <v>0.1</v>
      </c>
      <c r="L11" s="103">
        <v>0.02</v>
      </c>
      <c r="M11" s="103">
        <v>9.1</v>
      </c>
      <c r="N11" s="103">
        <v>35</v>
      </c>
      <c r="O11" s="103">
        <v>0</v>
      </c>
      <c r="P11" s="103">
        <v>0</v>
      </c>
      <c r="Q11" s="103">
        <v>0.26</v>
      </c>
      <c r="R11" s="103">
        <v>0</v>
      </c>
      <c r="S11" s="145">
        <v>0</v>
      </c>
      <c r="T11" s="145"/>
    </row>
    <row r="12" spans="2:20" s="53" customFormat="1" ht="12.95" customHeight="1">
      <c r="B12" s="143" t="s">
        <v>71</v>
      </c>
      <c r="C12" s="143"/>
      <c r="D12" s="149" t="s">
        <v>68</v>
      </c>
      <c r="E12" s="149"/>
      <c r="F12" s="149"/>
      <c r="G12" s="149"/>
      <c r="H12" s="149"/>
      <c r="I12" s="128">
        <v>3.36</v>
      </c>
      <c r="J12" s="100">
        <v>40</v>
      </c>
      <c r="K12" s="103">
        <v>3.36</v>
      </c>
      <c r="L12" s="103">
        <v>0.36</v>
      </c>
      <c r="M12" s="103">
        <v>28</v>
      </c>
      <c r="N12" s="103">
        <v>100</v>
      </c>
      <c r="O12" s="103">
        <v>0.08</v>
      </c>
      <c r="P12" s="103">
        <v>0.08</v>
      </c>
      <c r="Q12" s="99">
        <v>15</v>
      </c>
      <c r="R12" s="103">
        <v>15.28</v>
      </c>
      <c r="S12" s="105">
        <v>1.28</v>
      </c>
      <c r="T12" s="75"/>
    </row>
    <row r="13" spans="2:20" ht="12.95" customHeight="1">
      <c r="B13" s="149"/>
      <c r="C13" s="149"/>
      <c r="D13" s="37" t="s">
        <v>33</v>
      </c>
      <c r="E13" s="156" t="s">
        <v>31</v>
      </c>
      <c r="F13" s="157"/>
      <c r="G13" s="157"/>
      <c r="H13" s="158"/>
      <c r="I13" s="11">
        <f t="shared" ref="I13:S13" si="0">SUM(I8:I12)</f>
        <v>86.36</v>
      </c>
      <c r="J13" s="11">
        <f t="shared" si="0"/>
        <v>550</v>
      </c>
      <c r="K13" s="61">
        <f t="shared" si="0"/>
        <v>18.75</v>
      </c>
      <c r="L13" s="61">
        <f t="shared" si="0"/>
        <v>16.12</v>
      </c>
      <c r="M13" s="61">
        <f t="shared" si="0"/>
        <v>91.580000000000013</v>
      </c>
      <c r="N13" s="61">
        <f t="shared" si="0"/>
        <v>635</v>
      </c>
      <c r="O13" s="61">
        <f t="shared" si="0"/>
        <v>0.30299999999999999</v>
      </c>
      <c r="P13" s="61">
        <f t="shared" si="0"/>
        <v>2.2570000000000001</v>
      </c>
      <c r="Q13" s="61">
        <f t="shared" si="0"/>
        <v>84.56</v>
      </c>
      <c r="R13" s="61">
        <f t="shared" si="0"/>
        <v>76.679999999999993</v>
      </c>
      <c r="S13" s="159">
        <f t="shared" si="0"/>
        <v>3.3200000000000003</v>
      </c>
      <c r="T13" s="159"/>
    </row>
    <row r="14" spans="2:20" ht="12.95" customHeight="1">
      <c r="B14" s="149"/>
      <c r="C14" s="149"/>
      <c r="D14" s="142" t="s">
        <v>34</v>
      </c>
      <c r="E14" s="142"/>
      <c r="F14" s="142"/>
      <c r="G14" s="142"/>
      <c r="H14" s="142"/>
      <c r="I14" s="128"/>
      <c r="J14" s="36"/>
      <c r="K14" s="57"/>
      <c r="L14" s="57"/>
      <c r="M14" s="57"/>
      <c r="N14" s="57"/>
      <c r="O14" s="57"/>
      <c r="P14" s="57"/>
      <c r="Q14" s="57"/>
      <c r="R14" s="57"/>
      <c r="S14" s="160"/>
      <c r="T14" s="160"/>
    </row>
    <row r="15" spans="2:20" ht="12.75" customHeight="1">
      <c r="B15" s="163" t="s">
        <v>57</v>
      </c>
      <c r="C15" s="163"/>
      <c r="D15" s="164" t="s">
        <v>153</v>
      </c>
      <c r="E15" s="165"/>
      <c r="F15" s="165"/>
      <c r="G15" s="165"/>
      <c r="H15" s="166"/>
      <c r="I15" s="128">
        <v>14</v>
      </c>
      <c r="J15" s="19">
        <v>100</v>
      </c>
      <c r="K15" s="62">
        <v>0.6</v>
      </c>
      <c r="L15" s="62">
        <v>0</v>
      </c>
      <c r="M15" s="62">
        <v>4.2</v>
      </c>
      <c r="N15" s="62">
        <v>19</v>
      </c>
      <c r="O15" s="62">
        <v>0.06</v>
      </c>
      <c r="P15" s="62">
        <v>25</v>
      </c>
      <c r="Q15" s="62">
        <v>14</v>
      </c>
      <c r="R15" s="62">
        <v>20</v>
      </c>
      <c r="S15" s="62">
        <v>1.4</v>
      </c>
      <c r="T15" s="78">
        <f>SUM(Q15:S15)</f>
        <v>35.4</v>
      </c>
    </row>
    <row r="16" spans="2:20">
      <c r="B16" s="143" t="s">
        <v>173</v>
      </c>
      <c r="C16" s="143"/>
      <c r="D16" s="141" t="s">
        <v>174</v>
      </c>
      <c r="E16" s="141"/>
      <c r="F16" s="141"/>
      <c r="G16" s="141"/>
      <c r="H16" s="141"/>
      <c r="I16" s="128">
        <v>20</v>
      </c>
      <c r="J16" s="4">
        <v>255</v>
      </c>
      <c r="K16" s="58">
        <v>16.5</v>
      </c>
      <c r="L16" s="58">
        <v>11.3</v>
      </c>
      <c r="M16" s="58">
        <v>17.600000000000001</v>
      </c>
      <c r="N16" s="58">
        <v>243</v>
      </c>
      <c r="O16" s="58">
        <v>0.15</v>
      </c>
      <c r="P16" s="58">
        <v>17.5</v>
      </c>
      <c r="Q16" s="58">
        <v>33.75</v>
      </c>
      <c r="R16" s="58">
        <v>42.7</v>
      </c>
      <c r="S16" s="145">
        <v>3.25</v>
      </c>
      <c r="T16" s="145"/>
    </row>
    <row r="17" spans="1:21" ht="12.95" customHeight="1">
      <c r="A17" s="53"/>
      <c r="B17" s="163" t="s">
        <v>154</v>
      </c>
      <c r="C17" s="163"/>
      <c r="D17" s="149" t="s">
        <v>155</v>
      </c>
      <c r="E17" s="149"/>
      <c r="F17" s="149"/>
      <c r="G17" s="149"/>
      <c r="H17" s="149"/>
      <c r="I17" s="128">
        <v>48</v>
      </c>
      <c r="J17" s="100">
        <v>180</v>
      </c>
      <c r="K17" s="103">
        <v>10.8</v>
      </c>
      <c r="L17" s="103">
        <v>14.4</v>
      </c>
      <c r="M17" s="103">
        <v>15.3</v>
      </c>
      <c r="N17" s="103">
        <v>235.8</v>
      </c>
      <c r="O17" s="108">
        <v>0.12</v>
      </c>
      <c r="P17" s="108">
        <v>8.7799999999999994</v>
      </c>
      <c r="Q17" s="108">
        <v>34.200000000000003</v>
      </c>
      <c r="R17" s="108">
        <v>37.799999999999997</v>
      </c>
      <c r="S17" s="105">
        <v>1.62</v>
      </c>
      <c r="T17" s="106">
        <f>SUM(J17:S17)</f>
        <v>538.82000000000005</v>
      </c>
      <c r="U17" s="54"/>
    </row>
    <row r="18" spans="1:21" ht="14.1" customHeight="1">
      <c r="B18" s="175" t="s">
        <v>55</v>
      </c>
      <c r="C18" s="176"/>
      <c r="D18" s="153" t="s">
        <v>81</v>
      </c>
      <c r="E18" s="154"/>
      <c r="F18" s="154"/>
      <c r="G18" s="154"/>
      <c r="H18" s="155"/>
      <c r="I18" s="128">
        <v>9</v>
      </c>
      <c r="J18" s="100">
        <v>200</v>
      </c>
      <c r="K18" s="103">
        <v>0.5</v>
      </c>
      <c r="L18" s="103">
        <v>0.1</v>
      </c>
      <c r="M18" s="103">
        <v>12.5</v>
      </c>
      <c r="N18" s="103">
        <v>121</v>
      </c>
      <c r="O18" s="103">
        <v>7.0000000000000007E-2</v>
      </c>
      <c r="P18" s="103">
        <v>0.28999999999999998</v>
      </c>
      <c r="Q18" s="103">
        <v>14.62</v>
      </c>
      <c r="R18" s="103">
        <v>8.5</v>
      </c>
      <c r="S18" s="150">
        <v>0.92</v>
      </c>
      <c r="T18" s="152"/>
    </row>
    <row r="19" spans="1:21" ht="14.1" customHeight="1">
      <c r="B19" s="143" t="s">
        <v>71</v>
      </c>
      <c r="C19" s="143"/>
      <c r="D19" s="149" t="s">
        <v>68</v>
      </c>
      <c r="E19" s="149"/>
      <c r="F19" s="149"/>
      <c r="G19" s="149"/>
      <c r="H19" s="149"/>
      <c r="I19" s="128">
        <v>3.36</v>
      </c>
      <c r="J19" s="7">
        <v>40</v>
      </c>
      <c r="K19" s="59">
        <v>3.36</v>
      </c>
      <c r="L19" s="59">
        <v>0.36</v>
      </c>
      <c r="M19" s="59">
        <v>28</v>
      </c>
      <c r="N19" s="59">
        <v>100</v>
      </c>
      <c r="O19" s="59">
        <v>0.08</v>
      </c>
      <c r="P19" s="59">
        <v>0.08</v>
      </c>
      <c r="Q19" s="66">
        <v>15</v>
      </c>
      <c r="R19" s="59">
        <v>15.28</v>
      </c>
      <c r="S19" s="64">
        <v>1.28</v>
      </c>
      <c r="T19" s="75">
        <f>SUM(Q19:S19)</f>
        <v>31.560000000000002</v>
      </c>
    </row>
    <row r="20" spans="1:21" ht="12.95" customHeight="1">
      <c r="B20" s="143" t="s">
        <v>72</v>
      </c>
      <c r="C20" s="143"/>
      <c r="D20" s="149" t="s">
        <v>50</v>
      </c>
      <c r="E20" s="149"/>
      <c r="F20" s="149"/>
      <c r="G20" s="149"/>
      <c r="H20" s="149"/>
      <c r="I20" s="128">
        <v>3.74</v>
      </c>
      <c r="J20" s="7">
        <v>40</v>
      </c>
      <c r="K20" s="59">
        <v>3.25</v>
      </c>
      <c r="L20" s="59">
        <v>0.7</v>
      </c>
      <c r="M20" s="59">
        <v>29.33</v>
      </c>
      <c r="N20" s="59">
        <v>114.7</v>
      </c>
      <c r="O20" s="59">
        <v>0.03</v>
      </c>
      <c r="P20" s="59">
        <v>1.33</v>
      </c>
      <c r="Q20" s="66">
        <v>13.86</v>
      </c>
      <c r="R20" s="59">
        <v>15.4</v>
      </c>
      <c r="S20" s="64">
        <v>2.8</v>
      </c>
      <c r="T20" s="75">
        <f>SUM(Q20:S20)</f>
        <v>32.059999999999995</v>
      </c>
    </row>
    <row r="21" spans="1:21" ht="12.95" customHeight="1">
      <c r="B21" s="181"/>
      <c r="C21" s="182"/>
      <c r="D21" s="34" t="s">
        <v>33</v>
      </c>
      <c r="E21" s="157" t="s">
        <v>34</v>
      </c>
      <c r="F21" s="157"/>
      <c r="G21" s="41"/>
      <c r="H21" s="42"/>
      <c r="I21" s="40">
        <f>SUM(I15:I20)</f>
        <v>98.1</v>
      </c>
      <c r="J21" s="40">
        <f>SUM(J15:J20)</f>
        <v>815</v>
      </c>
      <c r="K21" s="40">
        <f t="shared" ref="K21:O21" si="1">SUM(K15:K20)</f>
        <v>35.010000000000005</v>
      </c>
      <c r="L21" s="40">
        <f t="shared" si="1"/>
        <v>26.860000000000003</v>
      </c>
      <c r="M21" s="40">
        <f t="shared" si="1"/>
        <v>106.92999999999999</v>
      </c>
      <c r="N21" s="40">
        <f t="shared" si="1"/>
        <v>833.5</v>
      </c>
      <c r="O21" s="40">
        <f t="shared" si="1"/>
        <v>0.51</v>
      </c>
      <c r="P21" s="40">
        <f>SUM(P15:P20)</f>
        <v>52.98</v>
      </c>
      <c r="Q21" s="61">
        <f>SUM(Q15:Q20)</f>
        <v>125.43</v>
      </c>
      <c r="R21" s="61">
        <f>SUM(R15:R20)</f>
        <v>139.68</v>
      </c>
      <c r="S21" s="159">
        <f>SUM(S15:S20)</f>
        <v>11.27</v>
      </c>
      <c r="T21" s="159"/>
    </row>
    <row r="22" spans="1:21" ht="12.95" customHeight="1">
      <c r="B22" s="181"/>
      <c r="C22" s="182"/>
      <c r="D22" s="156" t="s">
        <v>33</v>
      </c>
      <c r="E22" s="157"/>
      <c r="F22" s="157" t="s">
        <v>35</v>
      </c>
      <c r="G22" s="157"/>
      <c r="H22" s="157"/>
      <c r="I22" s="157"/>
      <c r="J22" s="158"/>
      <c r="K22" s="63">
        <f t="shared" ref="K22:S22" si="2">K13+K21</f>
        <v>53.760000000000005</v>
      </c>
      <c r="L22" s="63">
        <f t="shared" si="2"/>
        <v>42.980000000000004</v>
      </c>
      <c r="M22" s="63">
        <f t="shared" si="2"/>
        <v>198.51</v>
      </c>
      <c r="N22" s="63">
        <f t="shared" si="2"/>
        <v>1468.5</v>
      </c>
      <c r="O22" s="63">
        <f t="shared" si="2"/>
        <v>0.81299999999999994</v>
      </c>
      <c r="P22" s="63">
        <f t="shared" si="2"/>
        <v>55.236999999999995</v>
      </c>
      <c r="Q22" s="63">
        <f t="shared" si="2"/>
        <v>209.99</v>
      </c>
      <c r="R22" s="63">
        <f t="shared" si="2"/>
        <v>216.36</v>
      </c>
      <c r="S22" s="159">
        <f t="shared" si="2"/>
        <v>14.59</v>
      </c>
      <c r="T22" s="159"/>
    </row>
  </sheetData>
  <sheetProtection selectLockedCells="1" selectUnlockedCells="1"/>
  <mergeCells count="54">
    <mergeCell ref="B12:C12"/>
    <mergeCell ref="B13:C13"/>
    <mergeCell ref="E13:H13"/>
    <mergeCell ref="S13:T13"/>
    <mergeCell ref="D12:H12"/>
    <mergeCell ref="B10:C10"/>
    <mergeCell ref="D10:H10"/>
    <mergeCell ref="B11:C11"/>
    <mergeCell ref="D11:H11"/>
    <mergeCell ref="S11:T11"/>
    <mergeCell ref="S14:T14"/>
    <mergeCell ref="S21:T21"/>
    <mergeCell ref="B22:C22"/>
    <mergeCell ref="D22:E22"/>
    <mergeCell ref="F22:J22"/>
    <mergeCell ref="S22:T22"/>
    <mergeCell ref="B19:C19"/>
    <mergeCell ref="D19:H19"/>
    <mergeCell ref="B20:C20"/>
    <mergeCell ref="D20:H20"/>
    <mergeCell ref="B21:C21"/>
    <mergeCell ref="E21:F21"/>
    <mergeCell ref="B8:C8"/>
    <mergeCell ref="D8:H8"/>
    <mergeCell ref="B9:C9"/>
    <mergeCell ref="D9:H9"/>
    <mergeCell ref="S18:T18"/>
    <mergeCell ref="B16:C16"/>
    <mergeCell ref="D16:H16"/>
    <mergeCell ref="S16:T16"/>
    <mergeCell ref="B17:C17"/>
    <mergeCell ref="D17:H17"/>
    <mergeCell ref="B18:C18"/>
    <mergeCell ref="D18:H18"/>
    <mergeCell ref="D15:H15"/>
    <mergeCell ref="B15:C15"/>
    <mergeCell ref="B14:C14"/>
    <mergeCell ref="D14:H14"/>
    <mergeCell ref="B6:C6"/>
    <mergeCell ref="D6:H6"/>
    <mergeCell ref="S6:T6"/>
    <mergeCell ref="B7:C7"/>
    <mergeCell ref="D7:H7"/>
    <mergeCell ref="S7:T7"/>
    <mergeCell ref="C2:S2"/>
    <mergeCell ref="B4:C5"/>
    <mergeCell ref="D4:H5"/>
    <mergeCell ref="J4:J5"/>
    <mergeCell ref="K4:M4"/>
    <mergeCell ref="N4:N5"/>
    <mergeCell ref="O4:P4"/>
    <mergeCell ref="Q4:T4"/>
    <mergeCell ref="S5:T5"/>
    <mergeCell ref="I4:I5"/>
  </mergeCells>
  <printOptions horizontalCentered="1" verticalCentered="1"/>
  <pageMargins left="0" right="0" top="0" bottom="0" header="0.51181102362204722" footer="0.51181102362204722"/>
  <pageSetup paperSize="9" firstPageNumber="0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U23"/>
  <sheetViews>
    <sheetView view="pageBreakPreview" topLeftCell="A2" zoomScale="110" zoomScaleSheetLayoutView="110" workbookViewId="0">
      <selection activeCell="I21" sqref="I21"/>
    </sheetView>
  </sheetViews>
  <sheetFormatPr defaultRowHeight="12.75" outlineLevelCol="1"/>
  <cols>
    <col min="1" max="1" width="1.140625" style="1" customWidth="1" outlineLevel="1"/>
    <col min="2" max="2" width="2.28515625" style="30" customWidth="1" outlineLevel="1"/>
    <col min="3" max="3" width="6.7109375" style="30" customWidth="1" outlineLevel="1"/>
    <col min="4" max="4" width="6.85546875" style="1" customWidth="1" outlineLevel="1"/>
    <col min="5" max="5" width="0.42578125" style="1" customWidth="1" outlineLevel="1"/>
    <col min="6" max="6" width="16.5703125" style="1" customWidth="1" outlineLevel="1"/>
    <col min="7" max="7" width="12" style="1" customWidth="1" outlineLevel="1"/>
    <col min="8" max="8" width="15.85546875" style="1" customWidth="1" outlineLevel="1"/>
    <col min="9" max="9" width="6.42578125" style="123" customWidth="1" outlineLevel="1"/>
    <col min="10" max="12" width="6.85546875" style="1" customWidth="1" outlineLevel="1"/>
    <col min="13" max="13" width="8.140625" style="1" customWidth="1" outlineLevel="1"/>
    <col min="14" max="14" width="8.85546875" style="1" customWidth="1" outlineLevel="1"/>
    <col min="15" max="16" width="7.7109375" style="1" customWidth="1" outlineLevel="1"/>
    <col min="17" max="17" width="8.140625" style="1" customWidth="1" outlineLevel="1"/>
    <col min="18" max="18" width="7.5703125" style="1" customWidth="1" outlineLevel="1"/>
    <col min="19" max="19" width="7.42578125" style="1" customWidth="1" outlineLevel="1"/>
    <col min="20" max="20" width="0.140625" style="1" customWidth="1" outlineLevel="1"/>
    <col min="21" max="16384" width="9.140625" style="1"/>
  </cols>
  <sheetData>
    <row r="1" spans="2:21" ht="0" hidden="1" customHeight="1"/>
    <row r="2" spans="2:21" ht="12.95" customHeight="1">
      <c r="C2" s="136" t="s">
        <v>41</v>
      </c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</row>
    <row r="3" spans="2:21" ht="0.95" customHeight="1"/>
    <row r="4" spans="2:21" ht="12.95" customHeight="1">
      <c r="B4" s="142" t="s">
        <v>4</v>
      </c>
      <c r="C4" s="142"/>
      <c r="D4" s="137" t="s">
        <v>5</v>
      </c>
      <c r="E4" s="137"/>
      <c r="F4" s="137"/>
      <c r="G4" s="137"/>
      <c r="H4" s="137"/>
      <c r="I4" s="139" t="s">
        <v>181</v>
      </c>
      <c r="J4" s="137" t="s">
        <v>6</v>
      </c>
      <c r="K4" s="137" t="s">
        <v>7</v>
      </c>
      <c r="L4" s="137"/>
      <c r="M4" s="137"/>
      <c r="N4" s="138" t="s">
        <v>8</v>
      </c>
      <c r="O4" s="137" t="s">
        <v>9</v>
      </c>
      <c r="P4" s="137"/>
      <c r="Q4" s="137" t="s">
        <v>10</v>
      </c>
      <c r="R4" s="137"/>
      <c r="S4" s="137"/>
      <c r="T4" s="137"/>
    </row>
    <row r="5" spans="2:21" ht="12.95" customHeight="1">
      <c r="B5" s="142"/>
      <c r="C5" s="142"/>
      <c r="D5" s="137"/>
      <c r="E5" s="137"/>
      <c r="F5" s="137"/>
      <c r="G5" s="137"/>
      <c r="H5" s="137"/>
      <c r="I5" s="140"/>
      <c r="J5" s="137"/>
      <c r="K5" s="3" t="s">
        <v>11</v>
      </c>
      <c r="L5" s="3" t="s">
        <v>12</v>
      </c>
      <c r="M5" s="3" t="s">
        <v>13</v>
      </c>
      <c r="N5" s="138"/>
      <c r="O5" s="3" t="s">
        <v>14</v>
      </c>
      <c r="P5" s="3" t="s">
        <v>15</v>
      </c>
      <c r="Q5" s="3" t="s">
        <v>17</v>
      </c>
      <c r="R5" s="3" t="s">
        <v>18</v>
      </c>
      <c r="S5" s="137" t="s">
        <v>19</v>
      </c>
      <c r="T5" s="137"/>
    </row>
    <row r="6" spans="2:21" ht="12.95" customHeight="1">
      <c r="B6" s="142" t="s">
        <v>20</v>
      </c>
      <c r="C6" s="142"/>
      <c r="D6" s="137" t="s">
        <v>21</v>
      </c>
      <c r="E6" s="137"/>
      <c r="F6" s="137"/>
      <c r="G6" s="137"/>
      <c r="H6" s="137"/>
      <c r="I6" s="114"/>
      <c r="J6" s="3" t="s">
        <v>22</v>
      </c>
      <c r="K6" s="3" t="s">
        <v>23</v>
      </c>
      <c r="L6" s="3" t="s">
        <v>24</v>
      </c>
      <c r="M6" s="3" t="s">
        <v>25</v>
      </c>
      <c r="N6" s="3" t="s">
        <v>26</v>
      </c>
      <c r="O6" s="3" t="s">
        <v>27</v>
      </c>
      <c r="P6" s="3" t="s">
        <v>28</v>
      </c>
      <c r="Q6" s="3" t="s">
        <v>74</v>
      </c>
      <c r="R6" s="3" t="s">
        <v>29</v>
      </c>
      <c r="S6" s="137" t="s">
        <v>30</v>
      </c>
      <c r="T6" s="137"/>
    </row>
    <row r="7" spans="2:21" ht="12.95" customHeight="1">
      <c r="B7" s="149"/>
      <c r="C7" s="149"/>
      <c r="D7" s="142" t="s">
        <v>31</v>
      </c>
      <c r="E7" s="142"/>
      <c r="F7" s="142"/>
      <c r="G7" s="142"/>
      <c r="H7" s="142"/>
      <c r="I7" s="115"/>
      <c r="J7" s="3"/>
      <c r="K7" s="3"/>
      <c r="L7" s="3"/>
      <c r="M7" s="3"/>
      <c r="N7" s="10"/>
      <c r="O7" s="3"/>
      <c r="P7" s="3"/>
      <c r="Q7" s="3"/>
      <c r="R7" s="3"/>
      <c r="S7" s="137"/>
      <c r="T7" s="137"/>
    </row>
    <row r="8" spans="2:21" ht="12.95" customHeight="1">
      <c r="B8" s="163" t="s">
        <v>126</v>
      </c>
      <c r="C8" s="163"/>
      <c r="D8" s="141" t="s">
        <v>127</v>
      </c>
      <c r="E8" s="141"/>
      <c r="F8" s="141"/>
      <c r="G8" s="141"/>
      <c r="H8" s="141"/>
      <c r="I8" s="130">
        <v>42</v>
      </c>
      <c r="J8" s="6">
        <v>100</v>
      </c>
      <c r="K8" s="93">
        <v>15</v>
      </c>
      <c r="L8" s="6">
        <v>12.2</v>
      </c>
      <c r="M8" s="6">
        <v>8.33</v>
      </c>
      <c r="N8" s="6">
        <v>203.3</v>
      </c>
      <c r="O8" s="6">
        <v>203.3</v>
      </c>
      <c r="P8" s="6">
        <v>0.2</v>
      </c>
      <c r="Q8" s="6">
        <v>32.799999999999997</v>
      </c>
      <c r="R8" s="6">
        <v>14.8</v>
      </c>
      <c r="S8" s="6">
        <v>1.1100000000000001</v>
      </c>
      <c r="T8" s="90">
        <v>1.1100000000000001</v>
      </c>
    </row>
    <row r="9" spans="2:21" ht="12.95" customHeight="1">
      <c r="B9" s="143" t="s">
        <v>58</v>
      </c>
      <c r="C9" s="143"/>
      <c r="D9" s="149" t="s">
        <v>78</v>
      </c>
      <c r="E9" s="149"/>
      <c r="F9" s="149"/>
      <c r="G9" s="149"/>
      <c r="H9" s="149"/>
      <c r="I9" s="130">
        <v>16</v>
      </c>
      <c r="J9" s="45">
        <v>180</v>
      </c>
      <c r="K9" s="59">
        <v>8.1</v>
      </c>
      <c r="L9" s="59">
        <v>5.2</v>
      </c>
      <c r="M9" s="59">
        <v>33.200000000000003</v>
      </c>
      <c r="N9" s="59">
        <v>213</v>
      </c>
      <c r="O9" s="59">
        <v>0.3</v>
      </c>
      <c r="P9" s="59">
        <v>0</v>
      </c>
      <c r="Q9" s="59">
        <v>16.8</v>
      </c>
      <c r="R9" s="59">
        <v>159.6</v>
      </c>
      <c r="S9" s="145">
        <v>5.52</v>
      </c>
      <c r="T9" s="145"/>
    </row>
    <row r="10" spans="2:21" ht="12.95" customHeight="1">
      <c r="B10" s="146" t="s">
        <v>85</v>
      </c>
      <c r="C10" s="148"/>
      <c r="D10" s="153" t="s">
        <v>89</v>
      </c>
      <c r="E10" s="154"/>
      <c r="F10" s="154"/>
      <c r="G10" s="154"/>
      <c r="H10" s="155"/>
      <c r="I10" s="130">
        <v>19</v>
      </c>
      <c r="J10" s="33">
        <v>30</v>
      </c>
      <c r="K10" s="59">
        <v>1.64</v>
      </c>
      <c r="L10" s="59">
        <v>2.2400000000000002</v>
      </c>
      <c r="M10" s="59">
        <v>3.6</v>
      </c>
      <c r="N10" s="59">
        <v>125</v>
      </c>
      <c r="O10" s="59">
        <v>0.16</v>
      </c>
      <c r="P10" s="59">
        <v>2.16</v>
      </c>
      <c r="Q10" s="59">
        <v>24</v>
      </c>
      <c r="R10" s="59">
        <v>32.5</v>
      </c>
      <c r="S10" s="62">
        <v>0.78</v>
      </c>
      <c r="T10" s="62">
        <f>SUM(S10)</f>
        <v>0.78</v>
      </c>
    </row>
    <row r="11" spans="2:21" ht="12.95" customHeight="1">
      <c r="B11" s="143" t="s">
        <v>59</v>
      </c>
      <c r="C11" s="143"/>
      <c r="D11" s="149" t="s">
        <v>38</v>
      </c>
      <c r="E11" s="149"/>
      <c r="F11" s="149"/>
      <c r="G11" s="149"/>
      <c r="H11" s="149"/>
      <c r="I11" s="130">
        <v>6</v>
      </c>
      <c r="J11" s="33">
        <v>200</v>
      </c>
      <c r="K11" s="59">
        <v>0.1</v>
      </c>
      <c r="L11" s="59">
        <v>0.02</v>
      </c>
      <c r="M11" s="59">
        <v>9.1</v>
      </c>
      <c r="N11" s="59">
        <v>35</v>
      </c>
      <c r="O11" s="59">
        <v>0</v>
      </c>
      <c r="P11" s="59">
        <v>0</v>
      </c>
      <c r="Q11" s="59">
        <v>0.26</v>
      </c>
      <c r="R11" s="59">
        <v>0</v>
      </c>
      <c r="S11" s="145">
        <v>0</v>
      </c>
      <c r="T11" s="145"/>
    </row>
    <row r="12" spans="2:21" ht="14.1" customHeight="1">
      <c r="B12" s="143" t="s">
        <v>71</v>
      </c>
      <c r="C12" s="143"/>
      <c r="D12" s="149" t="s">
        <v>68</v>
      </c>
      <c r="E12" s="149"/>
      <c r="F12" s="149"/>
      <c r="G12" s="149"/>
      <c r="H12" s="149"/>
      <c r="I12" s="130">
        <v>3.36</v>
      </c>
      <c r="J12" s="43">
        <v>40</v>
      </c>
      <c r="K12" s="59">
        <v>3.36</v>
      </c>
      <c r="L12" s="59">
        <v>0.36</v>
      </c>
      <c r="M12" s="59">
        <v>28</v>
      </c>
      <c r="N12" s="59">
        <v>100</v>
      </c>
      <c r="O12" s="59">
        <v>0.08</v>
      </c>
      <c r="P12" s="59">
        <v>0.08</v>
      </c>
      <c r="Q12" s="66">
        <v>15</v>
      </c>
      <c r="R12" s="59">
        <v>15.28</v>
      </c>
      <c r="S12" s="64">
        <v>1.28</v>
      </c>
      <c r="T12" s="75"/>
      <c r="U12" s="9"/>
    </row>
    <row r="13" spans="2:21" ht="12.95" customHeight="1">
      <c r="B13" s="143"/>
      <c r="C13" s="143"/>
      <c r="D13" s="156" t="s">
        <v>75</v>
      </c>
      <c r="E13" s="157"/>
      <c r="F13" s="157"/>
      <c r="G13" s="157"/>
      <c r="H13" s="158"/>
      <c r="I13" s="118">
        <f t="shared" ref="I13:S13" si="0">SUM(I8:I12)</f>
        <v>86.36</v>
      </c>
      <c r="J13" s="25">
        <f t="shared" si="0"/>
        <v>550</v>
      </c>
      <c r="K13" s="63">
        <f t="shared" si="0"/>
        <v>28.200000000000003</v>
      </c>
      <c r="L13" s="63">
        <f t="shared" si="0"/>
        <v>20.02</v>
      </c>
      <c r="M13" s="63">
        <f t="shared" si="0"/>
        <v>82.23</v>
      </c>
      <c r="N13" s="63">
        <f t="shared" si="0"/>
        <v>676.3</v>
      </c>
      <c r="O13" s="63">
        <f t="shared" si="0"/>
        <v>203.84000000000003</v>
      </c>
      <c r="P13" s="63">
        <f t="shared" si="0"/>
        <v>2.4400000000000004</v>
      </c>
      <c r="Q13" s="63">
        <f t="shared" si="0"/>
        <v>88.86</v>
      </c>
      <c r="R13" s="63">
        <f t="shared" si="0"/>
        <v>222.18</v>
      </c>
      <c r="S13" s="159">
        <f t="shared" si="0"/>
        <v>8.69</v>
      </c>
      <c r="T13" s="159"/>
    </row>
    <row r="14" spans="2:21" ht="12.95" customHeight="1">
      <c r="B14" s="143"/>
      <c r="C14" s="143"/>
      <c r="D14" s="142" t="s">
        <v>34</v>
      </c>
      <c r="E14" s="142"/>
      <c r="F14" s="142"/>
      <c r="G14" s="142"/>
      <c r="H14" s="142"/>
      <c r="I14" s="130"/>
      <c r="J14" s="3"/>
      <c r="K14" s="57"/>
      <c r="L14" s="57"/>
      <c r="M14" s="57"/>
      <c r="N14" s="57"/>
      <c r="O14" s="57"/>
      <c r="P14" s="57"/>
      <c r="Q14" s="57"/>
      <c r="R14" s="57"/>
      <c r="S14" s="160"/>
      <c r="T14" s="160"/>
    </row>
    <row r="15" spans="2:21" ht="15" customHeight="1">
      <c r="B15" s="163" t="s">
        <v>132</v>
      </c>
      <c r="C15" s="163"/>
      <c r="D15" s="164" t="s">
        <v>133</v>
      </c>
      <c r="E15" s="165"/>
      <c r="F15" s="165"/>
      <c r="G15" s="165"/>
      <c r="H15" s="166"/>
      <c r="I15" s="130">
        <v>14</v>
      </c>
      <c r="J15" s="15">
        <v>100</v>
      </c>
      <c r="K15" s="59">
        <v>3</v>
      </c>
      <c r="L15" s="59">
        <v>10</v>
      </c>
      <c r="M15" s="59">
        <v>10</v>
      </c>
      <c r="N15" s="59">
        <v>145</v>
      </c>
      <c r="O15" s="59">
        <v>0.03</v>
      </c>
      <c r="P15" s="59">
        <v>21.65</v>
      </c>
      <c r="Q15" s="59">
        <v>65.94</v>
      </c>
      <c r="R15" s="59">
        <v>25.91</v>
      </c>
      <c r="S15" s="150">
        <v>0.75</v>
      </c>
      <c r="T15" s="152"/>
    </row>
    <row r="16" spans="2:21" ht="12.95" customHeight="1">
      <c r="B16" s="143" t="s">
        <v>175</v>
      </c>
      <c r="C16" s="143"/>
      <c r="D16" s="153" t="s">
        <v>176</v>
      </c>
      <c r="E16" s="154"/>
      <c r="F16" s="154"/>
      <c r="G16" s="154"/>
      <c r="H16" s="155"/>
      <c r="I16" s="130">
        <v>19</v>
      </c>
      <c r="J16" s="80">
        <v>250</v>
      </c>
      <c r="K16" s="82">
        <v>4</v>
      </c>
      <c r="L16" s="82">
        <v>7</v>
      </c>
      <c r="M16" s="82">
        <v>20</v>
      </c>
      <c r="N16" s="82">
        <v>159</v>
      </c>
      <c r="O16" s="82">
        <v>0.5</v>
      </c>
      <c r="P16" s="82">
        <v>3</v>
      </c>
      <c r="Q16" s="82">
        <v>62.5</v>
      </c>
      <c r="R16" s="82">
        <v>32.5</v>
      </c>
      <c r="S16" s="150">
        <v>2.25</v>
      </c>
      <c r="T16" s="152"/>
    </row>
    <row r="17" spans="2:21" s="53" customFormat="1" ht="12.95" customHeight="1">
      <c r="B17" s="163" t="s">
        <v>134</v>
      </c>
      <c r="C17" s="163"/>
      <c r="D17" s="183" t="s">
        <v>135</v>
      </c>
      <c r="E17" s="183"/>
      <c r="F17" s="183"/>
      <c r="G17" s="183"/>
      <c r="H17" s="183"/>
      <c r="I17" s="130">
        <v>50</v>
      </c>
      <c r="J17" s="6">
        <v>180</v>
      </c>
      <c r="K17" s="6">
        <v>12.9</v>
      </c>
      <c r="L17" s="6">
        <v>16</v>
      </c>
      <c r="M17" s="6">
        <v>38.9</v>
      </c>
      <c r="N17" s="6">
        <v>350</v>
      </c>
      <c r="O17" s="6">
        <v>7.0000000000000007E-2</v>
      </c>
      <c r="P17" s="6">
        <v>1.35</v>
      </c>
      <c r="Q17" s="6">
        <v>14</v>
      </c>
      <c r="R17" s="6">
        <v>41.7</v>
      </c>
      <c r="S17" s="91">
        <v>1.95</v>
      </c>
      <c r="T17" s="57">
        <f>SUM(J17:S17)</f>
        <v>656.87000000000012</v>
      </c>
    </row>
    <row r="18" spans="2:21" ht="12.95" customHeight="1">
      <c r="B18" s="143" t="s">
        <v>56</v>
      </c>
      <c r="C18" s="143"/>
      <c r="D18" s="149" t="s">
        <v>80</v>
      </c>
      <c r="E18" s="149"/>
      <c r="F18" s="149"/>
      <c r="G18" s="149"/>
      <c r="H18" s="149"/>
      <c r="I18" s="130">
        <v>8</v>
      </c>
      <c r="J18" s="33">
        <v>200</v>
      </c>
      <c r="K18" s="59">
        <v>0.1</v>
      </c>
      <c r="L18" s="59">
        <v>0</v>
      </c>
      <c r="M18" s="59">
        <v>9.3000000000000007</v>
      </c>
      <c r="N18" s="59">
        <v>37</v>
      </c>
      <c r="O18" s="59">
        <v>0</v>
      </c>
      <c r="P18" s="59">
        <v>1.1200000000000001</v>
      </c>
      <c r="Q18" s="59">
        <v>2.73</v>
      </c>
      <c r="R18" s="59">
        <v>0.73</v>
      </c>
      <c r="S18" s="145">
        <v>0.06</v>
      </c>
      <c r="T18" s="145"/>
    </row>
    <row r="19" spans="2:21" ht="14.1" customHeight="1">
      <c r="B19" s="143" t="s">
        <v>71</v>
      </c>
      <c r="C19" s="143"/>
      <c r="D19" s="149" t="s">
        <v>68</v>
      </c>
      <c r="E19" s="149"/>
      <c r="F19" s="149"/>
      <c r="G19" s="149"/>
      <c r="H19" s="149"/>
      <c r="I19" s="130">
        <v>3.36</v>
      </c>
      <c r="J19" s="5">
        <v>40</v>
      </c>
      <c r="K19" s="59">
        <v>3.36</v>
      </c>
      <c r="L19" s="59">
        <v>0.36</v>
      </c>
      <c r="M19" s="59">
        <v>28</v>
      </c>
      <c r="N19" s="59">
        <v>100</v>
      </c>
      <c r="O19" s="59">
        <v>0.08</v>
      </c>
      <c r="P19" s="59">
        <v>0.08</v>
      </c>
      <c r="Q19" s="66">
        <v>15</v>
      </c>
      <c r="R19" s="59">
        <v>15.28</v>
      </c>
      <c r="S19" s="64">
        <v>1.28</v>
      </c>
      <c r="T19" s="75">
        <f>SUM(J19:S19)</f>
        <v>203.44000000000003</v>
      </c>
    </row>
    <row r="20" spans="2:21" ht="12.95" customHeight="1">
      <c r="B20" s="143" t="s">
        <v>72</v>
      </c>
      <c r="C20" s="143"/>
      <c r="D20" s="149" t="s">
        <v>50</v>
      </c>
      <c r="E20" s="149"/>
      <c r="F20" s="149"/>
      <c r="G20" s="149"/>
      <c r="H20" s="149"/>
      <c r="I20" s="130">
        <v>3.74</v>
      </c>
      <c r="J20" s="5">
        <v>40</v>
      </c>
      <c r="K20" s="59">
        <v>3.25</v>
      </c>
      <c r="L20" s="59">
        <v>0.7</v>
      </c>
      <c r="M20" s="59">
        <v>29.33</v>
      </c>
      <c r="N20" s="59">
        <v>114.7</v>
      </c>
      <c r="O20" s="59">
        <v>0.03</v>
      </c>
      <c r="P20" s="59">
        <v>1.33</v>
      </c>
      <c r="Q20" s="66">
        <v>13.86</v>
      </c>
      <c r="R20" s="59">
        <v>15.4</v>
      </c>
      <c r="S20" s="64">
        <v>2.8</v>
      </c>
      <c r="T20" s="75">
        <f>SUM(J20:S20)</f>
        <v>221.40000000000006</v>
      </c>
    </row>
    <row r="21" spans="2:21" ht="12.95" customHeight="1">
      <c r="B21" s="149"/>
      <c r="C21" s="149"/>
      <c r="D21" s="156" t="s">
        <v>76</v>
      </c>
      <c r="E21" s="157"/>
      <c r="F21" s="157"/>
      <c r="G21" s="157"/>
      <c r="H21" s="158"/>
      <c r="I21" s="118">
        <f t="shared" ref="I21:S21" si="1">SUM(I15:I20)</f>
        <v>98.1</v>
      </c>
      <c r="J21" s="25">
        <f t="shared" si="1"/>
        <v>810</v>
      </c>
      <c r="K21" s="63">
        <f t="shared" si="1"/>
        <v>26.61</v>
      </c>
      <c r="L21" s="63">
        <f t="shared" si="1"/>
        <v>34.06</v>
      </c>
      <c r="M21" s="63">
        <f t="shared" si="1"/>
        <v>135.53</v>
      </c>
      <c r="N21" s="63">
        <f t="shared" si="1"/>
        <v>905.7</v>
      </c>
      <c r="O21" s="63">
        <f t="shared" si="1"/>
        <v>0.71000000000000008</v>
      </c>
      <c r="P21" s="63">
        <f t="shared" si="1"/>
        <v>28.53</v>
      </c>
      <c r="Q21" s="63">
        <f t="shared" si="1"/>
        <v>174.02999999999997</v>
      </c>
      <c r="R21" s="63">
        <f t="shared" si="1"/>
        <v>131.52000000000001</v>
      </c>
      <c r="S21" s="159">
        <f t="shared" si="1"/>
        <v>9.09</v>
      </c>
      <c r="T21" s="159"/>
    </row>
    <row r="22" spans="2:21" ht="12.95" customHeight="1">
      <c r="B22" s="149"/>
      <c r="C22" s="149"/>
      <c r="D22" s="156" t="s">
        <v>77</v>
      </c>
      <c r="E22" s="157"/>
      <c r="F22" s="157"/>
      <c r="G22" s="157"/>
      <c r="H22" s="157"/>
      <c r="I22" s="116"/>
      <c r="J22" s="12"/>
      <c r="K22" s="63">
        <f t="shared" ref="K22:S22" si="2">K13+K21</f>
        <v>54.81</v>
      </c>
      <c r="L22" s="63">
        <f t="shared" si="2"/>
        <v>54.08</v>
      </c>
      <c r="M22" s="63">
        <f t="shared" si="2"/>
        <v>217.76</v>
      </c>
      <c r="N22" s="63">
        <f t="shared" si="2"/>
        <v>1582</v>
      </c>
      <c r="O22" s="63">
        <f t="shared" si="2"/>
        <v>204.55000000000004</v>
      </c>
      <c r="P22" s="63">
        <f t="shared" si="2"/>
        <v>30.970000000000002</v>
      </c>
      <c r="Q22" s="63">
        <f t="shared" si="2"/>
        <v>262.89</v>
      </c>
      <c r="R22" s="63">
        <f t="shared" si="2"/>
        <v>353.70000000000005</v>
      </c>
      <c r="S22" s="159">
        <f t="shared" si="2"/>
        <v>17.78</v>
      </c>
      <c r="T22" s="159"/>
    </row>
    <row r="23" spans="2:21" customFormat="1" ht="12.95" customHeight="1">
      <c r="C23" s="30"/>
      <c r="D23" s="1"/>
      <c r="E23" s="1"/>
      <c r="F23" s="1"/>
      <c r="G23" s="1"/>
      <c r="H23" s="1"/>
      <c r="I23" s="123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</sheetData>
  <sheetProtection selectLockedCells="1" selectUnlockedCells="1"/>
  <mergeCells count="55">
    <mergeCell ref="B8:C8"/>
    <mergeCell ref="D8:H8"/>
    <mergeCell ref="S16:T16"/>
    <mergeCell ref="S21:T21"/>
    <mergeCell ref="B22:C22"/>
    <mergeCell ref="D22:H22"/>
    <mergeCell ref="S22:T22"/>
    <mergeCell ref="B19:C19"/>
    <mergeCell ref="D19:H19"/>
    <mergeCell ref="B20:C20"/>
    <mergeCell ref="D20:H20"/>
    <mergeCell ref="B21:C21"/>
    <mergeCell ref="D21:H21"/>
    <mergeCell ref="B18:C18"/>
    <mergeCell ref="D18:H18"/>
    <mergeCell ref="S18:T18"/>
    <mergeCell ref="B17:C17"/>
    <mergeCell ref="D17:H17"/>
    <mergeCell ref="B16:C16"/>
    <mergeCell ref="D16:H16"/>
    <mergeCell ref="B13:C13"/>
    <mergeCell ref="D13:H13"/>
    <mergeCell ref="S13:T13"/>
    <mergeCell ref="B14:C14"/>
    <mergeCell ref="D14:H14"/>
    <mergeCell ref="S14:T14"/>
    <mergeCell ref="B15:C15"/>
    <mergeCell ref="D15:H15"/>
    <mergeCell ref="S15:T15"/>
    <mergeCell ref="B11:C11"/>
    <mergeCell ref="D11:H11"/>
    <mergeCell ref="S11:T11"/>
    <mergeCell ref="B12:C12"/>
    <mergeCell ref="D12:H12"/>
    <mergeCell ref="B10:C10"/>
    <mergeCell ref="D10:H10"/>
    <mergeCell ref="B9:C9"/>
    <mergeCell ref="D9:H9"/>
    <mergeCell ref="S9:T9"/>
    <mergeCell ref="B6:C6"/>
    <mergeCell ref="D6:H6"/>
    <mergeCell ref="S6:T6"/>
    <mergeCell ref="B7:C7"/>
    <mergeCell ref="D7:H7"/>
    <mergeCell ref="S7:T7"/>
    <mergeCell ref="C2:S2"/>
    <mergeCell ref="B4:C5"/>
    <mergeCell ref="D4:H5"/>
    <mergeCell ref="J4:J5"/>
    <mergeCell ref="K4:M4"/>
    <mergeCell ref="N4:N5"/>
    <mergeCell ref="O4:P4"/>
    <mergeCell ref="Q4:T4"/>
    <mergeCell ref="S5:T5"/>
    <mergeCell ref="I4:I5"/>
  </mergeCells>
  <printOptions horizontalCentered="1" verticalCentered="1"/>
  <pageMargins left="0" right="0" top="0" bottom="0" header="0.51181102362204722" footer="0.51181102362204722"/>
  <pageSetup paperSize="9" firstPageNumber="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T31"/>
  <sheetViews>
    <sheetView view="pageBreakPreview" topLeftCell="A2" zoomScale="110" zoomScaleSheetLayoutView="110" workbookViewId="0">
      <selection activeCell="I28" sqref="I28"/>
    </sheetView>
  </sheetViews>
  <sheetFormatPr defaultRowHeight="12.75" outlineLevelCol="1"/>
  <cols>
    <col min="1" max="1" width="1.140625" style="1" customWidth="1" outlineLevel="1"/>
    <col min="2" max="2" width="2.28515625" style="30" customWidth="1" outlineLevel="1"/>
    <col min="3" max="3" width="6.28515625" style="30" customWidth="1" outlineLevel="1"/>
    <col min="4" max="4" width="6.85546875" style="1" customWidth="1" outlineLevel="1"/>
    <col min="5" max="5" width="0.42578125" style="1" customWidth="1" outlineLevel="1"/>
    <col min="6" max="6" width="16.5703125" style="1" customWidth="1" outlineLevel="1"/>
    <col min="7" max="7" width="6.5703125" style="1" customWidth="1" outlineLevel="1"/>
    <col min="8" max="8" width="22.140625" style="1" customWidth="1" outlineLevel="1"/>
    <col min="9" max="9" width="7.28515625" style="123" customWidth="1" outlineLevel="1"/>
    <col min="10" max="12" width="6.85546875" style="1" customWidth="1" outlineLevel="1"/>
    <col min="13" max="13" width="7.85546875" style="1" customWidth="1" outlineLevel="1"/>
    <col min="14" max="14" width="8.42578125" style="1" customWidth="1" outlineLevel="1"/>
    <col min="15" max="16" width="7.7109375" style="1" customWidth="1" outlineLevel="1"/>
    <col min="17" max="17" width="8.140625" style="1" customWidth="1" outlineLevel="1"/>
    <col min="18" max="18" width="7.5703125" style="1" customWidth="1" outlineLevel="1"/>
    <col min="19" max="19" width="7.42578125" style="1" customWidth="1" outlineLevel="1"/>
    <col min="20" max="20" width="0.140625" style="1" customWidth="1" outlineLevel="1"/>
    <col min="21" max="45" width="0" style="1" hidden="1" customWidth="1"/>
    <col min="46" max="16384" width="9.140625" style="1"/>
  </cols>
  <sheetData>
    <row r="1" spans="2:20" ht="0" hidden="1" customHeight="1"/>
    <row r="2" spans="2:20" ht="26.1" customHeight="1">
      <c r="C2" s="31"/>
      <c r="D2" s="18"/>
      <c r="E2" s="18"/>
      <c r="F2" s="18"/>
      <c r="G2" s="18"/>
      <c r="H2" s="18"/>
      <c r="I2" s="113"/>
      <c r="J2" s="18"/>
      <c r="K2" s="18"/>
      <c r="L2" s="18"/>
      <c r="M2" s="18"/>
      <c r="N2" s="18"/>
      <c r="O2" s="18"/>
      <c r="P2" s="18"/>
      <c r="Q2" s="187" t="s">
        <v>43</v>
      </c>
      <c r="R2" s="187"/>
      <c r="S2" s="187"/>
    </row>
    <row r="3" spans="2:20" ht="0.95" customHeight="1"/>
    <row r="4" spans="2:20" ht="12.95" customHeight="1">
      <c r="B4" s="188" t="s">
        <v>4</v>
      </c>
      <c r="C4" s="189"/>
      <c r="D4" s="192" t="s">
        <v>5</v>
      </c>
      <c r="E4" s="193"/>
      <c r="F4" s="193"/>
      <c r="G4" s="193"/>
      <c r="H4" s="194"/>
      <c r="I4" s="139" t="s">
        <v>181</v>
      </c>
      <c r="J4" s="139" t="s">
        <v>6</v>
      </c>
      <c r="K4" s="184" t="s">
        <v>7</v>
      </c>
      <c r="L4" s="185"/>
      <c r="M4" s="186"/>
      <c r="N4" s="198" t="s">
        <v>8</v>
      </c>
      <c r="O4" s="184" t="s">
        <v>9</v>
      </c>
      <c r="P4" s="186"/>
      <c r="Q4" s="184" t="s">
        <v>10</v>
      </c>
      <c r="R4" s="185"/>
      <c r="S4" s="185"/>
      <c r="T4" s="186"/>
    </row>
    <row r="5" spans="2:20" ht="12.95" customHeight="1">
      <c r="B5" s="190"/>
      <c r="C5" s="191"/>
      <c r="D5" s="195"/>
      <c r="E5" s="196"/>
      <c r="F5" s="196"/>
      <c r="G5" s="196"/>
      <c r="H5" s="197"/>
      <c r="I5" s="140"/>
      <c r="J5" s="140"/>
      <c r="K5" s="3" t="s">
        <v>11</v>
      </c>
      <c r="L5" s="3" t="s">
        <v>12</v>
      </c>
      <c r="M5" s="3" t="s">
        <v>13</v>
      </c>
      <c r="N5" s="199"/>
      <c r="O5" s="3" t="s">
        <v>14</v>
      </c>
      <c r="P5" s="3" t="s">
        <v>15</v>
      </c>
      <c r="Q5" s="3" t="s">
        <v>17</v>
      </c>
      <c r="R5" s="3" t="s">
        <v>18</v>
      </c>
      <c r="S5" s="184" t="s">
        <v>19</v>
      </c>
      <c r="T5" s="186"/>
    </row>
    <row r="6" spans="2:20" ht="12.95" customHeight="1">
      <c r="B6" s="170" t="s">
        <v>20</v>
      </c>
      <c r="C6" s="172"/>
      <c r="D6" s="184" t="s">
        <v>21</v>
      </c>
      <c r="E6" s="185"/>
      <c r="F6" s="185"/>
      <c r="G6" s="185"/>
      <c r="H6" s="186"/>
      <c r="I6" s="121"/>
      <c r="J6" s="3" t="s">
        <v>22</v>
      </c>
      <c r="K6" s="3" t="s">
        <v>23</v>
      </c>
      <c r="L6" s="3" t="s">
        <v>24</v>
      </c>
      <c r="M6" s="3" t="s">
        <v>25</v>
      </c>
      <c r="N6" s="3" t="s">
        <v>26</v>
      </c>
      <c r="O6" s="3" t="s">
        <v>27</v>
      </c>
      <c r="P6" s="3" t="s">
        <v>28</v>
      </c>
      <c r="Q6" s="3" t="s">
        <v>74</v>
      </c>
      <c r="R6" s="3" t="s">
        <v>29</v>
      </c>
      <c r="S6" s="184" t="s">
        <v>30</v>
      </c>
      <c r="T6" s="186"/>
    </row>
    <row r="7" spans="2:20" ht="12.95" customHeight="1">
      <c r="B7" s="153"/>
      <c r="C7" s="155"/>
      <c r="D7" s="170" t="s">
        <v>31</v>
      </c>
      <c r="E7" s="171"/>
      <c r="F7" s="171"/>
      <c r="G7" s="171"/>
      <c r="H7" s="172"/>
      <c r="I7" s="120"/>
      <c r="J7" s="3"/>
      <c r="K7" s="3"/>
      <c r="L7" s="3"/>
      <c r="M7" s="3"/>
      <c r="N7" s="10"/>
      <c r="O7" s="3"/>
      <c r="P7" s="3"/>
      <c r="Q7" s="3"/>
      <c r="R7" s="3"/>
      <c r="S7" s="184"/>
      <c r="T7" s="186"/>
    </row>
    <row r="8" spans="2:20" ht="12.95" customHeight="1">
      <c r="B8" s="143" t="s">
        <v>119</v>
      </c>
      <c r="C8" s="143"/>
      <c r="D8" s="149" t="s">
        <v>120</v>
      </c>
      <c r="E8" s="149"/>
      <c r="F8" s="149"/>
      <c r="G8" s="149"/>
      <c r="H8" s="149"/>
      <c r="I8" s="128">
        <v>44</v>
      </c>
      <c r="J8" s="100">
        <v>180</v>
      </c>
      <c r="K8" s="103">
        <v>13.3</v>
      </c>
      <c r="L8" s="103">
        <v>5.5</v>
      </c>
      <c r="M8" s="103">
        <v>38.5</v>
      </c>
      <c r="N8" s="103">
        <v>351.6</v>
      </c>
      <c r="O8" s="103">
        <v>0.08</v>
      </c>
      <c r="P8" s="103">
        <v>0.18</v>
      </c>
      <c r="Q8" s="103">
        <v>270</v>
      </c>
      <c r="R8" s="103">
        <v>23.1</v>
      </c>
      <c r="S8" s="145">
        <v>1.1000000000000001</v>
      </c>
      <c r="T8" s="145"/>
    </row>
    <row r="9" spans="2:20" s="20" customFormat="1" ht="12.95" customHeight="1">
      <c r="B9" s="163" t="s">
        <v>57</v>
      </c>
      <c r="C9" s="163"/>
      <c r="D9" s="177" t="s">
        <v>84</v>
      </c>
      <c r="E9" s="177"/>
      <c r="F9" s="177"/>
      <c r="G9" s="177"/>
      <c r="H9" s="177"/>
      <c r="I9" s="128">
        <v>28</v>
      </c>
      <c r="J9" s="98">
        <v>130</v>
      </c>
      <c r="K9" s="98">
        <v>0.52</v>
      </c>
      <c r="L9" s="98">
        <v>0.52</v>
      </c>
      <c r="M9" s="98">
        <v>12.74</v>
      </c>
      <c r="N9" s="98">
        <v>61.4</v>
      </c>
      <c r="O9" s="98">
        <v>4.4999999999999998E-2</v>
      </c>
      <c r="P9" s="98">
        <v>9.17</v>
      </c>
      <c r="Q9" s="98">
        <v>7.34</v>
      </c>
      <c r="R9" s="98">
        <v>38.54</v>
      </c>
      <c r="S9" s="109">
        <v>1.6</v>
      </c>
      <c r="T9" s="92"/>
    </row>
    <row r="10" spans="2:20" ht="12.95" customHeight="1">
      <c r="B10" s="146" t="s">
        <v>54</v>
      </c>
      <c r="C10" s="148"/>
      <c r="D10" s="153" t="s">
        <v>83</v>
      </c>
      <c r="E10" s="154"/>
      <c r="F10" s="154"/>
      <c r="G10" s="154"/>
      <c r="H10" s="155"/>
      <c r="I10" s="128">
        <v>10</v>
      </c>
      <c r="J10" s="100">
        <v>200</v>
      </c>
      <c r="K10" s="103">
        <v>1</v>
      </c>
      <c r="L10" s="103">
        <v>2</v>
      </c>
      <c r="M10" s="103">
        <v>12</v>
      </c>
      <c r="N10" s="103">
        <v>70</v>
      </c>
      <c r="O10" s="103">
        <v>0.02</v>
      </c>
      <c r="P10" s="103">
        <v>0.65</v>
      </c>
      <c r="Q10" s="103">
        <v>60.3</v>
      </c>
      <c r="R10" s="103">
        <v>7</v>
      </c>
      <c r="S10" s="150">
        <v>0.06</v>
      </c>
      <c r="T10" s="152"/>
    </row>
    <row r="11" spans="2:20" ht="12.95" customHeight="1">
      <c r="B11" s="143" t="s">
        <v>71</v>
      </c>
      <c r="C11" s="143"/>
      <c r="D11" s="149" t="s">
        <v>68</v>
      </c>
      <c r="E11" s="149"/>
      <c r="F11" s="149"/>
      <c r="G11" s="149"/>
      <c r="H11" s="149"/>
      <c r="I11" s="128">
        <v>4.3600000000000003</v>
      </c>
      <c r="J11" s="100">
        <v>50</v>
      </c>
      <c r="K11" s="103">
        <v>4.2</v>
      </c>
      <c r="L11" s="103">
        <v>0.45</v>
      </c>
      <c r="M11" s="103">
        <v>35</v>
      </c>
      <c r="N11" s="103">
        <v>125</v>
      </c>
      <c r="O11" s="103">
        <v>0.1</v>
      </c>
      <c r="P11" s="103">
        <v>1</v>
      </c>
      <c r="Q11" s="103">
        <v>18.8</v>
      </c>
      <c r="R11" s="103">
        <v>19.100000000000001</v>
      </c>
      <c r="S11" s="145">
        <v>1.6</v>
      </c>
      <c r="T11" s="145"/>
    </row>
    <row r="12" spans="2:20" ht="12.95" customHeight="1">
      <c r="B12" s="146"/>
      <c r="C12" s="148"/>
      <c r="D12" s="156" t="s">
        <v>75</v>
      </c>
      <c r="E12" s="157"/>
      <c r="F12" s="157"/>
      <c r="G12" s="157"/>
      <c r="H12" s="158"/>
      <c r="I12" s="11">
        <f t="shared" ref="I12:S12" si="0">SUM(I8:I11)</f>
        <v>86.36</v>
      </c>
      <c r="J12" s="11">
        <f t="shared" si="0"/>
        <v>560</v>
      </c>
      <c r="K12" s="61">
        <f t="shared" si="0"/>
        <v>19.02</v>
      </c>
      <c r="L12" s="61">
        <f t="shared" si="0"/>
        <v>8.4699999999999989</v>
      </c>
      <c r="M12" s="61">
        <f t="shared" si="0"/>
        <v>98.240000000000009</v>
      </c>
      <c r="N12" s="61">
        <f t="shared" si="0"/>
        <v>608</v>
      </c>
      <c r="O12" s="61">
        <f t="shared" si="0"/>
        <v>0.245</v>
      </c>
      <c r="P12" s="61">
        <f t="shared" si="0"/>
        <v>11</v>
      </c>
      <c r="Q12" s="61">
        <f t="shared" si="0"/>
        <v>356.44</v>
      </c>
      <c r="R12" s="61">
        <f t="shared" si="0"/>
        <v>87.740000000000009</v>
      </c>
      <c r="S12" s="200">
        <f t="shared" si="0"/>
        <v>4.3600000000000003</v>
      </c>
      <c r="T12" s="201"/>
    </row>
    <row r="13" spans="2:20" s="20" customFormat="1" ht="12.95" customHeight="1">
      <c r="B13" s="146"/>
      <c r="C13" s="148"/>
      <c r="D13" s="21"/>
      <c r="E13" s="22"/>
      <c r="F13" s="22"/>
      <c r="G13" s="38" t="s">
        <v>34</v>
      </c>
      <c r="H13" s="23"/>
      <c r="I13" s="128"/>
      <c r="J13" s="24"/>
      <c r="K13" s="79"/>
      <c r="L13" s="79"/>
      <c r="M13" s="79"/>
      <c r="N13" s="79"/>
      <c r="O13" s="79"/>
      <c r="P13" s="79"/>
      <c r="Q13" s="79"/>
      <c r="R13" s="79"/>
      <c r="S13" s="79"/>
      <c r="T13" s="79"/>
    </row>
    <row r="14" spans="2:20" ht="15" customHeight="1">
      <c r="B14" s="146" t="s">
        <v>165</v>
      </c>
      <c r="C14" s="148"/>
      <c r="D14" s="153" t="s">
        <v>166</v>
      </c>
      <c r="E14" s="154"/>
      <c r="F14" s="154"/>
      <c r="G14" s="154"/>
      <c r="H14" s="155"/>
      <c r="I14" s="128">
        <v>25</v>
      </c>
      <c r="J14" s="100">
        <v>255</v>
      </c>
      <c r="K14" s="103">
        <v>17.600000000000001</v>
      </c>
      <c r="L14" s="103">
        <v>11.3</v>
      </c>
      <c r="M14" s="103">
        <v>17.600000000000001</v>
      </c>
      <c r="N14" s="103">
        <v>248</v>
      </c>
      <c r="O14" s="103">
        <v>0.11</v>
      </c>
      <c r="P14" s="103">
        <v>31.6</v>
      </c>
      <c r="Q14" s="103">
        <v>58.3</v>
      </c>
      <c r="R14" s="103">
        <v>50.6</v>
      </c>
      <c r="S14" s="150">
        <v>3.92</v>
      </c>
      <c r="T14" s="152"/>
    </row>
    <row r="15" spans="2:20" s="53" customFormat="1" ht="12.95" customHeight="1">
      <c r="B15" s="163" t="s">
        <v>139</v>
      </c>
      <c r="C15" s="163"/>
      <c r="D15" s="177" t="s">
        <v>140</v>
      </c>
      <c r="E15" s="177"/>
      <c r="F15" s="177"/>
      <c r="G15" s="177"/>
      <c r="H15" s="177"/>
      <c r="I15" s="128">
        <v>35</v>
      </c>
      <c r="J15" s="4">
        <v>100</v>
      </c>
      <c r="K15" s="58">
        <v>7.4</v>
      </c>
      <c r="L15" s="58">
        <v>9.1</v>
      </c>
      <c r="M15" s="58">
        <v>9.6</v>
      </c>
      <c r="N15" s="58">
        <v>150</v>
      </c>
      <c r="O15" s="58">
        <v>8.3000000000000004E-2</v>
      </c>
      <c r="P15" s="58">
        <v>2.35</v>
      </c>
      <c r="Q15" s="58">
        <v>23.62</v>
      </c>
      <c r="R15" s="58">
        <v>16.440000000000001</v>
      </c>
      <c r="S15" s="145">
        <v>0.56000000000000005</v>
      </c>
      <c r="T15" s="145"/>
    </row>
    <row r="16" spans="2:20" s="102" customFormat="1" ht="12.95" customHeight="1">
      <c r="B16" s="163" t="s">
        <v>151</v>
      </c>
      <c r="C16" s="163"/>
      <c r="D16" s="177" t="s">
        <v>152</v>
      </c>
      <c r="E16" s="177"/>
      <c r="F16" s="177"/>
      <c r="G16" s="177"/>
      <c r="H16" s="177"/>
      <c r="I16" s="128">
        <v>23</v>
      </c>
      <c r="J16" s="100">
        <v>180</v>
      </c>
      <c r="K16" s="111">
        <v>4.32</v>
      </c>
      <c r="L16" s="111">
        <v>9.36</v>
      </c>
      <c r="M16" s="111">
        <v>18.7</v>
      </c>
      <c r="N16" s="111">
        <v>176.6</v>
      </c>
      <c r="O16" s="111">
        <v>7.0000000000000007E-2</v>
      </c>
      <c r="P16" s="111">
        <v>1.02</v>
      </c>
      <c r="Q16" s="111">
        <v>10.69</v>
      </c>
      <c r="R16" s="111">
        <v>23.8</v>
      </c>
      <c r="S16" s="145">
        <v>1.8</v>
      </c>
      <c r="T16" s="145"/>
    </row>
    <row r="17" spans="2:20" ht="12.95" customHeight="1">
      <c r="B17" s="175" t="s">
        <v>141</v>
      </c>
      <c r="C17" s="176"/>
      <c r="D17" s="164" t="s">
        <v>142</v>
      </c>
      <c r="E17" s="165"/>
      <c r="F17" s="165"/>
      <c r="G17" s="165"/>
      <c r="H17" s="166"/>
      <c r="I17" s="128">
        <v>8</v>
      </c>
      <c r="J17" s="89">
        <v>200</v>
      </c>
      <c r="K17" s="89">
        <v>0.8</v>
      </c>
      <c r="L17" s="89">
        <v>0.1</v>
      </c>
      <c r="M17" s="89">
        <v>16</v>
      </c>
      <c r="N17" s="89">
        <v>68.099999999999994</v>
      </c>
      <c r="O17" s="89">
        <v>0.01</v>
      </c>
      <c r="P17" s="89">
        <v>1.6</v>
      </c>
      <c r="Q17" s="89">
        <v>6.03</v>
      </c>
      <c r="R17" s="89">
        <v>3.13</v>
      </c>
      <c r="S17" s="202">
        <v>24</v>
      </c>
      <c r="T17" s="203"/>
    </row>
    <row r="18" spans="2:20">
      <c r="B18" s="146" t="s">
        <v>71</v>
      </c>
      <c r="C18" s="148"/>
      <c r="D18" s="153" t="s">
        <v>68</v>
      </c>
      <c r="E18" s="154"/>
      <c r="F18" s="154"/>
      <c r="G18" s="154"/>
      <c r="H18" s="155"/>
      <c r="I18" s="128">
        <v>3.36</v>
      </c>
      <c r="J18" s="8">
        <v>40</v>
      </c>
      <c r="K18" s="59">
        <v>3.36</v>
      </c>
      <c r="L18" s="59">
        <v>0.36</v>
      </c>
      <c r="M18" s="59">
        <v>28</v>
      </c>
      <c r="N18" s="59">
        <v>100</v>
      </c>
      <c r="O18" s="59">
        <v>0.08</v>
      </c>
      <c r="P18" s="59">
        <v>0.08</v>
      </c>
      <c r="Q18" s="66">
        <v>15</v>
      </c>
      <c r="R18" s="59">
        <v>15.28</v>
      </c>
      <c r="S18" s="64">
        <v>1.28</v>
      </c>
      <c r="T18" s="75">
        <f>SUM(J18:S18)</f>
        <v>203.44000000000003</v>
      </c>
    </row>
    <row r="19" spans="2:20" ht="12.95" customHeight="1">
      <c r="B19" s="146" t="s">
        <v>72</v>
      </c>
      <c r="C19" s="148"/>
      <c r="D19" s="153" t="s">
        <v>50</v>
      </c>
      <c r="E19" s="154"/>
      <c r="F19" s="154"/>
      <c r="G19" s="154"/>
      <c r="H19" s="155"/>
      <c r="I19" s="128">
        <v>3.74</v>
      </c>
      <c r="J19" s="8">
        <v>40</v>
      </c>
      <c r="K19" s="59">
        <v>3.25</v>
      </c>
      <c r="L19" s="59">
        <v>0.7</v>
      </c>
      <c r="M19" s="59">
        <v>29.33</v>
      </c>
      <c r="N19" s="59">
        <v>114.7</v>
      </c>
      <c r="O19" s="59">
        <v>0.03</v>
      </c>
      <c r="P19" s="59">
        <v>1.33</v>
      </c>
      <c r="Q19" s="66">
        <v>13.86</v>
      </c>
      <c r="R19" s="59">
        <v>15.4</v>
      </c>
      <c r="S19" s="64">
        <v>2.8</v>
      </c>
      <c r="T19" s="75">
        <f>SUM(J19:S19)</f>
        <v>221.40000000000006</v>
      </c>
    </row>
    <row r="20" spans="2:20" ht="12.95" customHeight="1">
      <c r="B20" s="153"/>
      <c r="C20" s="155"/>
      <c r="D20" s="156" t="s">
        <v>76</v>
      </c>
      <c r="E20" s="157"/>
      <c r="F20" s="157"/>
      <c r="G20" s="157"/>
      <c r="H20" s="158"/>
      <c r="I20" s="11">
        <f t="shared" ref="I20:S20" si="1">SUM(I14:I19)</f>
        <v>98.1</v>
      </c>
      <c r="J20" s="11">
        <f t="shared" si="1"/>
        <v>815</v>
      </c>
      <c r="K20" s="61">
        <f t="shared" si="1"/>
        <v>36.730000000000004</v>
      </c>
      <c r="L20" s="61">
        <f t="shared" si="1"/>
        <v>30.919999999999998</v>
      </c>
      <c r="M20" s="61">
        <f t="shared" si="1"/>
        <v>119.23</v>
      </c>
      <c r="N20" s="61">
        <f t="shared" si="1"/>
        <v>857.40000000000009</v>
      </c>
      <c r="O20" s="61">
        <f t="shared" si="1"/>
        <v>0.38300000000000001</v>
      </c>
      <c r="P20" s="61">
        <f t="shared" si="1"/>
        <v>37.980000000000004</v>
      </c>
      <c r="Q20" s="61">
        <f t="shared" si="1"/>
        <v>127.5</v>
      </c>
      <c r="R20" s="61">
        <f t="shared" si="1"/>
        <v>124.65</v>
      </c>
      <c r="S20" s="200">
        <f t="shared" si="1"/>
        <v>34.36</v>
      </c>
      <c r="T20" s="201"/>
    </row>
    <row r="21" spans="2:20" ht="12.95" customHeight="1">
      <c r="B21" s="153"/>
      <c r="C21" s="155"/>
      <c r="D21" s="156" t="s">
        <v>77</v>
      </c>
      <c r="E21" s="157"/>
      <c r="F21" s="157"/>
      <c r="G21" s="157"/>
      <c r="H21" s="158"/>
      <c r="I21" s="117"/>
      <c r="J21" s="16"/>
      <c r="K21" s="63">
        <f t="shared" ref="K21:S21" si="2">K12+K20</f>
        <v>55.75</v>
      </c>
      <c r="L21" s="63">
        <f t="shared" si="2"/>
        <v>39.39</v>
      </c>
      <c r="M21" s="63">
        <f t="shared" si="2"/>
        <v>217.47000000000003</v>
      </c>
      <c r="N21" s="63">
        <f t="shared" si="2"/>
        <v>1465.4</v>
      </c>
      <c r="O21" s="63">
        <f t="shared" si="2"/>
        <v>0.628</v>
      </c>
      <c r="P21" s="63">
        <f t="shared" si="2"/>
        <v>48.980000000000004</v>
      </c>
      <c r="Q21" s="63">
        <f t="shared" si="2"/>
        <v>483.94</v>
      </c>
      <c r="R21" s="63">
        <f t="shared" si="2"/>
        <v>212.39000000000001</v>
      </c>
      <c r="S21" s="200">
        <f t="shared" si="2"/>
        <v>38.72</v>
      </c>
      <c r="T21" s="201"/>
    </row>
    <row r="28" spans="2:20" ht="12.75" customHeight="1"/>
    <row r="29" spans="2:20" ht="12.75" customHeight="1"/>
    <row r="30" spans="2:20" ht="12.75" customHeight="1"/>
    <row r="31" spans="2:20" ht="12.75" customHeight="1"/>
  </sheetData>
  <sheetProtection selectLockedCells="1" selectUnlockedCells="1"/>
  <mergeCells count="53">
    <mergeCell ref="B16:C16"/>
    <mergeCell ref="D16:H16"/>
    <mergeCell ref="S16:T16"/>
    <mergeCell ref="S20:T20"/>
    <mergeCell ref="B21:C21"/>
    <mergeCell ref="D21:H21"/>
    <mergeCell ref="S21:T21"/>
    <mergeCell ref="B20:C20"/>
    <mergeCell ref="D20:H20"/>
    <mergeCell ref="B18:C18"/>
    <mergeCell ref="D18:H18"/>
    <mergeCell ref="B19:C19"/>
    <mergeCell ref="D19:H19"/>
    <mergeCell ref="B17:C17"/>
    <mergeCell ref="D17:H17"/>
    <mergeCell ref="S17:T17"/>
    <mergeCell ref="S14:T14"/>
    <mergeCell ref="S15:T15"/>
    <mergeCell ref="B11:C11"/>
    <mergeCell ref="D11:H11"/>
    <mergeCell ref="B12:C12"/>
    <mergeCell ref="D12:H12"/>
    <mergeCell ref="S12:T12"/>
    <mergeCell ref="S11:T11"/>
    <mergeCell ref="B15:C15"/>
    <mergeCell ref="D15:H15"/>
    <mergeCell ref="B13:C13"/>
    <mergeCell ref="B14:C14"/>
    <mergeCell ref="D14:H14"/>
    <mergeCell ref="B8:C8"/>
    <mergeCell ref="D8:H8"/>
    <mergeCell ref="S8:T8"/>
    <mergeCell ref="B10:C10"/>
    <mergeCell ref="D10:H10"/>
    <mergeCell ref="S10:T10"/>
    <mergeCell ref="B9:C9"/>
    <mergeCell ref="D9:H9"/>
    <mergeCell ref="Q2:S2"/>
    <mergeCell ref="B4:C5"/>
    <mergeCell ref="D4:H5"/>
    <mergeCell ref="J4:J5"/>
    <mergeCell ref="K4:M4"/>
    <mergeCell ref="N4:N5"/>
    <mergeCell ref="O4:P4"/>
    <mergeCell ref="Q4:T4"/>
    <mergeCell ref="S5:T5"/>
    <mergeCell ref="I4:I5"/>
    <mergeCell ref="B6:C6"/>
    <mergeCell ref="D6:H6"/>
    <mergeCell ref="S6:T6"/>
    <mergeCell ref="B7:C7"/>
    <mergeCell ref="D7:H7"/>
    <mergeCell ref="S7:T7"/>
  </mergeCells>
  <printOptions horizontalCentered="1" verticalCentered="1"/>
  <pageMargins left="0" right="0" top="0" bottom="0" header="0.51181102362204722" footer="0.51181102362204722"/>
  <pageSetup paperSize="9" firstPageNumber="0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T22"/>
  <sheetViews>
    <sheetView view="pageBreakPreview" topLeftCell="A2" zoomScale="120" zoomScaleSheetLayoutView="120" workbookViewId="0">
      <selection activeCell="I20" sqref="I20"/>
    </sheetView>
  </sheetViews>
  <sheetFormatPr defaultRowHeight="12.75" outlineLevelCol="1"/>
  <cols>
    <col min="1" max="1" width="1.140625" style="1" customWidth="1" outlineLevel="1"/>
    <col min="2" max="2" width="2.28515625" style="30" customWidth="1" outlineLevel="1"/>
    <col min="3" max="3" width="5.28515625" style="30" customWidth="1" outlineLevel="1"/>
    <col min="4" max="4" width="6.85546875" style="1" customWidth="1" outlineLevel="1"/>
    <col min="5" max="5" width="0.42578125" style="1" customWidth="1" outlineLevel="1"/>
    <col min="6" max="6" width="16.5703125" style="1" customWidth="1" outlineLevel="1"/>
    <col min="7" max="7" width="6.5703125" style="1" customWidth="1" outlineLevel="1"/>
    <col min="8" max="8" width="22.42578125" style="1" customWidth="1" outlineLevel="1"/>
    <col min="9" max="9" width="6.42578125" style="123" customWidth="1" outlineLevel="1"/>
    <col min="10" max="10" width="6.5703125" style="1" customWidth="1" outlineLevel="1"/>
    <col min="11" max="12" width="6.85546875" style="1" customWidth="1" outlineLevel="1"/>
    <col min="13" max="13" width="8" style="1" customWidth="1" outlineLevel="1"/>
    <col min="14" max="14" width="8.28515625" style="1" customWidth="1" outlineLevel="1"/>
    <col min="15" max="16" width="7.7109375" style="1" customWidth="1" outlineLevel="1"/>
    <col min="17" max="17" width="8.140625" style="1" customWidth="1" outlineLevel="1"/>
    <col min="18" max="18" width="7.5703125" style="1" customWidth="1" outlineLevel="1"/>
    <col min="19" max="19" width="7.42578125" style="1" customWidth="1" outlineLevel="1"/>
    <col min="20" max="20" width="0.140625" style="1" customWidth="1" outlineLevel="1"/>
    <col min="21" max="16384" width="9.140625" style="1"/>
  </cols>
  <sheetData>
    <row r="1" spans="2:20" ht="0" hidden="1" customHeight="1"/>
    <row r="2" spans="2:20" ht="12.95" customHeight="1">
      <c r="C2" s="136" t="s">
        <v>44</v>
      </c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</row>
    <row r="3" spans="2:20" ht="0.95" customHeight="1"/>
    <row r="4" spans="2:20" ht="12.95" customHeight="1">
      <c r="B4" s="142" t="s">
        <v>4</v>
      </c>
      <c r="C4" s="142"/>
      <c r="D4" s="137" t="s">
        <v>5</v>
      </c>
      <c r="E4" s="137"/>
      <c r="F4" s="137"/>
      <c r="G4" s="137"/>
      <c r="H4" s="137"/>
      <c r="I4" s="139" t="s">
        <v>181</v>
      </c>
      <c r="J4" s="137" t="s">
        <v>6</v>
      </c>
      <c r="K4" s="137" t="s">
        <v>7</v>
      </c>
      <c r="L4" s="137"/>
      <c r="M4" s="137"/>
      <c r="N4" s="138" t="s">
        <v>8</v>
      </c>
      <c r="O4" s="137" t="s">
        <v>9</v>
      </c>
      <c r="P4" s="137"/>
      <c r="Q4" s="137" t="s">
        <v>10</v>
      </c>
      <c r="R4" s="137"/>
      <c r="S4" s="137"/>
      <c r="T4" s="137"/>
    </row>
    <row r="5" spans="2:20" ht="12.95" customHeight="1">
      <c r="B5" s="142"/>
      <c r="C5" s="142"/>
      <c r="D5" s="137"/>
      <c r="E5" s="137"/>
      <c r="F5" s="137"/>
      <c r="G5" s="137"/>
      <c r="H5" s="137"/>
      <c r="I5" s="140"/>
      <c r="J5" s="137"/>
      <c r="K5" s="3" t="s">
        <v>11</v>
      </c>
      <c r="L5" s="3" t="s">
        <v>12</v>
      </c>
      <c r="M5" s="3" t="s">
        <v>13</v>
      </c>
      <c r="N5" s="138"/>
      <c r="O5" s="3" t="s">
        <v>14</v>
      </c>
      <c r="P5" s="3" t="s">
        <v>15</v>
      </c>
      <c r="Q5" s="3" t="s">
        <v>17</v>
      </c>
      <c r="R5" s="3" t="s">
        <v>18</v>
      </c>
      <c r="S5" s="137" t="s">
        <v>19</v>
      </c>
      <c r="T5" s="137"/>
    </row>
    <row r="6" spans="2:20" ht="12.95" customHeight="1">
      <c r="B6" s="142" t="s">
        <v>20</v>
      </c>
      <c r="C6" s="142"/>
      <c r="D6" s="137" t="s">
        <v>21</v>
      </c>
      <c r="E6" s="137"/>
      <c r="F6" s="137"/>
      <c r="G6" s="137"/>
      <c r="H6" s="137"/>
      <c r="I6" s="114"/>
      <c r="J6" s="3" t="s">
        <v>22</v>
      </c>
      <c r="K6" s="3" t="s">
        <v>23</v>
      </c>
      <c r="L6" s="3" t="s">
        <v>24</v>
      </c>
      <c r="M6" s="3" t="s">
        <v>25</v>
      </c>
      <c r="N6" s="3" t="s">
        <v>26</v>
      </c>
      <c r="O6" s="3" t="s">
        <v>27</v>
      </c>
      <c r="P6" s="3" t="s">
        <v>28</v>
      </c>
      <c r="Q6" s="3" t="s">
        <v>74</v>
      </c>
      <c r="R6" s="3" t="s">
        <v>29</v>
      </c>
      <c r="S6" s="137" t="s">
        <v>30</v>
      </c>
      <c r="T6" s="137"/>
    </row>
    <row r="7" spans="2:20" ht="12.95" customHeight="1">
      <c r="B7" s="149"/>
      <c r="C7" s="149"/>
      <c r="D7" s="142" t="s">
        <v>31</v>
      </c>
      <c r="E7" s="142"/>
      <c r="F7" s="142"/>
      <c r="G7" s="142"/>
      <c r="H7" s="142"/>
      <c r="I7" s="115"/>
      <c r="J7" s="3"/>
      <c r="K7" s="3"/>
      <c r="L7" s="3"/>
      <c r="M7" s="3"/>
      <c r="N7" s="10"/>
      <c r="O7" s="3"/>
      <c r="P7" s="3"/>
      <c r="Q7" s="3"/>
      <c r="R7" s="3"/>
      <c r="S7" s="137"/>
      <c r="T7" s="137"/>
    </row>
    <row r="8" spans="2:20" ht="12.95" customHeight="1">
      <c r="B8" s="163" t="s">
        <v>136</v>
      </c>
      <c r="C8" s="163"/>
      <c r="D8" s="177" t="s">
        <v>137</v>
      </c>
      <c r="E8" s="177"/>
      <c r="F8" s="177"/>
      <c r="G8" s="177"/>
      <c r="H8" s="177"/>
      <c r="I8" s="129">
        <v>52</v>
      </c>
      <c r="J8" s="100">
        <v>210</v>
      </c>
      <c r="K8" s="103">
        <v>7.2</v>
      </c>
      <c r="L8" s="103">
        <v>8.8000000000000007</v>
      </c>
      <c r="M8" s="103">
        <v>34.1</v>
      </c>
      <c r="N8" s="103">
        <v>246</v>
      </c>
      <c r="O8" s="103">
        <v>0.18</v>
      </c>
      <c r="P8" s="103">
        <v>0.5</v>
      </c>
      <c r="Q8" s="103">
        <v>126</v>
      </c>
      <c r="R8" s="103">
        <v>44</v>
      </c>
      <c r="S8" s="145">
        <v>1.1000000000000001</v>
      </c>
      <c r="T8" s="145"/>
    </row>
    <row r="9" spans="2:20" ht="12.95" customHeight="1">
      <c r="B9" s="143" t="s">
        <v>156</v>
      </c>
      <c r="C9" s="143"/>
      <c r="D9" s="164" t="s">
        <v>167</v>
      </c>
      <c r="E9" s="165"/>
      <c r="F9" s="165"/>
      <c r="G9" s="165"/>
      <c r="H9" s="166"/>
      <c r="I9" s="129">
        <v>22</v>
      </c>
      <c r="J9" s="100">
        <v>90</v>
      </c>
      <c r="K9" s="6">
        <v>5.8</v>
      </c>
      <c r="L9" s="6">
        <v>5.04</v>
      </c>
      <c r="M9" s="6">
        <v>35.6</v>
      </c>
      <c r="N9" s="6">
        <v>228.8</v>
      </c>
      <c r="O9" s="6">
        <v>0.13</v>
      </c>
      <c r="P9" s="6">
        <v>0</v>
      </c>
      <c r="Q9" s="6">
        <v>17.25</v>
      </c>
      <c r="R9" s="6">
        <v>24.75</v>
      </c>
      <c r="S9" s="204">
        <v>1.1299999999999999</v>
      </c>
      <c r="T9" s="205"/>
    </row>
    <row r="10" spans="2:20" ht="12.95" customHeight="1">
      <c r="B10" s="143" t="s">
        <v>56</v>
      </c>
      <c r="C10" s="143"/>
      <c r="D10" s="141" t="s">
        <v>80</v>
      </c>
      <c r="E10" s="141"/>
      <c r="F10" s="141"/>
      <c r="G10" s="141"/>
      <c r="H10" s="141"/>
      <c r="I10" s="129">
        <v>8</v>
      </c>
      <c r="J10" s="108">
        <v>200</v>
      </c>
      <c r="K10" s="108">
        <v>0.1</v>
      </c>
      <c r="L10" s="108">
        <v>0</v>
      </c>
      <c r="M10" s="108">
        <v>9.3000000000000007</v>
      </c>
      <c r="N10" s="108">
        <v>37</v>
      </c>
      <c r="O10" s="108">
        <v>0</v>
      </c>
      <c r="P10" s="108">
        <v>1.1200000000000001</v>
      </c>
      <c r="Q10" s="108">
        <v>2.73</v>
      </c>
      <c r="R10" s="108">
        <v>0.73</v>
      </c>
      <c r="S10" s="145">
        <v>0.06</v>
      </c>
      <c r="T10" s="145"/>
    </row>
    <row r="11" spans="2:20" ht="14.1" customHeight="1">
      <c r="B11" s="146" t="s">
        <v>71</v>
      </c>
      <c r="C11" s="148"/>
      <c r="D11" s="153" t="s">
        <v>68</v>
      </c>
      <c r="E11" s="154"/>
      <c r="F11" s="154"/>
      <c r="G11" s="154"/>
      <c r="H11" s="155"/>
      <c r="I11" s="129">
        <v>4.3600000000000003</v>
      </c>
      <c r="J11" s="100">
        <v>50</v>
      </c>
      <c r="K11" s="103">
        <v>4.2</v>
      </c>
      <c r="L11" s="103">
        <v>0.45</v>
      </c>
      <c r="M11" s="103">
        <v>35</v>
      </c>
      <c r="N11" s="103">
        <v>125</v>
      </c>
      <c r="O11" s="103">
        <v>0.1</v>
      </c>
      <c r="P11" s="103">
        <v>1</v>
      </c>
      <c r="Q11" s="103">
        <v>18.8</v>
      </c>
      <c r="R11" s="103">
        <v>19.100000000000001</v>
      </c>
      <c r="S11" s="145">
        <v>1.6</v>
      </c>
      <c r="T11" s="145"/>
    </row>
    <row r="12" spans="2:20" ht="12.95" customHeight="1">
      <c r="B12" s="146"/>
      <c r="C12" s="148"/>
      <c r="D12" s="156" t="s">
        <v>75</v>
      </c>
      <c r="E12" s="157"/>
      <c r="F12" s="157"/>
      <c r="G12" s="157"/>
      <c r="H12" s="158"/>
      <c r="I12" s="11">
        <f t="shared" ref="I12:S12" si="0">SUM(I8:I11)</f>
        <v>86.36</v>
      </c>
      <c r="J12" s="11">
        <f t="shared" si="0"/>
        <v>550</v>
      </c>
      <c r="K12" s="61">
        <f t="shared" si="0"/>
        <v>17.3</v>
      </c>
      <c r="L12" s="61">
        <f t="shared" si="0"/>
        <v>14.29</v>
      </c>
      <c r="M12" s="61">
        <f t="shared" si="0"/>
        <v>114</v>
      </c>
      <c r="N12" s="61">
        <f t="shared" si="0"/>
        <v>636.79999999999995</v>
      </c>
      <c r="O12" s="61">
        <f t="shared" si="0"/>
        <v>0.41000000000000003</v>
      </c>
      <c r="P12" s="61">
        <f t="shared" si="0"/>
        <v>2.62</v>
      </c>
      <c r="Q12" s="61">
        <f t="shared" si="0"/>
        <v>164.78</v>
      </c>
      <c r="R12" s="61">
        <f t="shared" si="0"/>
        <v>88.580000000000013</v>
      </c>
      <c r="S12" s="200">
        <f t="shared" si="0"/>
        <v>3.89</v>
      </c>
      <c r="T12" s="201"/>
    </row>
    <row r="13" spans="2:20" ht="12.95" customHeight="1">
      <c r="B13" s="143"/>
      <c r="C13" s="143"/>
      <c r="D13" s="142" t="s">
        <v>34</v>
      </c>
      <c r="E13" s="142"/>
      <c r="F13" s="142"/>
      <c r="G13" s="142"/>
      <c r="H13" s="142"/>
      <c r="I13" s="129"/>
      <c r="J13" s="3"/>
      <c r="K13" s="57"/>
      <c r="L13" s="57"/>
      <c r="M13" s="57"/>
      <c r="N13" s="57"/>
      <c r="O13" s="57"/>
      <c r="P13" s="57"/>
      <c r="Q13" s="57"/>
      <c r="R13" s="57"/>
      <c r="S13" s="160"/>
      <c r="T13" s="160"/>
    </row>
    <row r="14" spans="2:20" ht="12.75" customHeight="1">
      <c r="B14" s="143" t="s">
        <v>60</v>
      </c>
      <c r="C14" s="143"/>
      <c r="D14" s="141" t="s">
        <v>69</v>
      </c>
      <c r="E14" s="141"/>
      <c r="F14" s="141"/>
      <c r="G14" s="141"/>
      <c r="H14" s="141"/>
      <c r="I14" s="129">
        <v>23</v>
      </c>
      <c r="J14" s="108">
        <v>265</v>
      </c>
      <c r="K14" s="108">
        <v>18.8</v>
      </c>
      <c r="L14" s="108">
        <v>10</v>
      </c>
      <c r="M14" s="108">
        <v>20</v>
      </c>
      <c r="N14" s="108">
        <v>246</v>
      </c>
      <c r="O14" s="108">
        <v>0.27</v>
      </c>
      <c r="P14" s="108">
        <v>12</v>
      </c>
      <c r="Q14" s="108">
        <v>44.2</v>
      </c>
      <c r="R14" s="108">
        <v>53.8</v>
      </c>
      <c r="S14" s="145">
        <v>4</v>
      </c>
      <c r="T14" s="145"/>
    </row>
    <row r="15" spans="2:20" ht="12.95" customHeight="1">
      <c r="B15" s="163" t="s">
        <v>143</v>
      </c>
      <c r="C15" s="163"/>
      <c r="D15" s="177" t="s">
        <v>144</v>
      </c>
      <c r="E15" s="177"/>
      <c r="F15" s="177"/>
      <c r="G15" s="177"/>
      <c r="H15" s="177"/>
      <c r="I15" s="129">
        <v>18</v>
      </c>
      <c r="J15" s="58">
        <v>180</v>
      </c>
      <c r="K15" s="58">
        <v>5.8</v>
      </c>
      <c r="L15" s="58">
        <v>4.8</v>
      </c>
      <c r="M15" s="58">
        <v>36.299999999999997</v>
      </c>
      <c r="N15" s="58">
        <v>215</v>
      </c>
      <c r="O15" s="58">
        <v>0.13</v>
      </c>
      <c r="P15" s="58">
        <v>0</v>
      </c>
      <c r="Q15" s="58">
        <v>46.17</v>
      </c>
      <c r="R15" s="58">
        <v>27.9</v>
      </c>
      <c r="S15" s="145">
        <v>1.03</v>
      </c>
      <c r="T15" s="145"/>
    </row>
    <row r="16" spans="2:20" ht="12.75" customHeight="1">
      <c r="B16" s="143" t="s">
        <v>117</v>
      </c>
      <c r="C16" s="143"/>
      <c r="D16" s="141" t="s">
        <v>118</v>
      </c>
      <c r="E16" s="141"/>
      <c r="F16" s="141"/>
      <c r="G16" s="141"/>
      <c r="H16" s="141"/>
      <c r="I16" s="129">
        <v>40</v>
      </c>
      <c r="J16" s="88">
        <v>100</v>
      </c>
      <c r="K16" s="88">
        <v>13.3</v>
      </c>
      <c r="L16" s="88">
        <v>19.899999999999999</v>
      </c>
      <c r="M16" s="88">
        <v>11.2</v>
      </c>
      <c r="N16" s="88">
        <v>250</v>
      </c>
      <c r="O16" s="88">
        <v>0.16</v>
      </c>
      <c r="P16" s="88">
        <v>0.26</v>
      </c>
      <c r="Q16" s="88">
        <v>17.399999999999999</v>
      </c>
      <c r="R16" s="88">
        <v>18</v>
      </c>
      <c r="S16" s="87">
        <v>1.4</v>
      </c>
      <c r="T16" s="78">
        <f>SUM(J16:S16)</f>
        <v>431.61999999999995</v>
      </c>
    </row>
    <row r="17" spans="2:20" ht="12.95" customHeight="1">
      <c r="B17" s="143" t="s">
        <v>122</v>
      </c>
      <c r="C17" s="143"/>
      <c r="D17" s="149" t="s">
        <v>123</v>
      </c>
      <c r="E17" s="149"/>
      <c r="F17" s="149"/>
      <c r="G17" s="149"/>
      <c r="H17" s="149"/>
      <c r="I17" s="129">
        <v>10</v>
      </c>
      <c r="J17" s="100">
        <v>200</v>
      </c>
      <c r="K17" s="103">
        <v>2E-3</v>
      </c>
      <c r="L17" s="103">
        <v>2E-3</v>
      </c>
      <c r="M17" s="103">
        <v>14</v>
      </c>
      <c r="N17" s="103">
        <v>62</v>
      </c>
      <c r="O17" s="103">
        <v>2.4E-2</v>
      </c>
      <c r="P17" s="103">
        <v>1.6</v>
      </c>
      <c r="Q17" s="103">
        <v>0</v>
      </c>
      <c r="R17" s="103">
        <v>0</v>
      </c>
      <c r="S17" s="145">
        <v>0</v>
      </c>
      <c r="T17" s="145"/>
    </row>
    <row r="18" spans="2:20" ht="15" customHeight="1">
      <c r="B18" s="143" t="s">
        <v>71</v>
      </c>
      <c r="C18" s="143"/>
      <c r="D18" s="149" t="s">
        <v>68</v>
      </c>
      <c r="E18" s="149"/>
      <c r="F18" s="149"/>
      <c r="G18" s="149"/>
      <c r="H18" s="149"/>
      <c r="I18" s="129">
        <v>3.36</v>
      </c>
      <c r="J18" s="8">
        <v>40</v>
      </c>
      <c r="K18" s="59">
        <v>3.36</v>
      </c>
      <c r="L18" s="59">
        <v>0.36</v>
      </c>
      <c r="M18" s="59">
        <v>28</v>
      </c>
      <c r="N18" s="59">
        <v>100</v>
      </c>
      <c r="O18" s="59">
        <v>0.08</v>
      </c>
      <c r="P18" s="59">
        <v>0.08</v>
      </c>
      <c r="Q18" s="66">
        <v>15</v>
      </c>
      <c r="R18" s="59">
        <v>15.28</v>
      </c>
      <c r="S18" s="64">
        <v>1.28</v>
      </c>
      <c r="T18" s="75">
        <f>SUM(J18:S18)</f>
        <v>203.44000000000003</v>
      </c>
    </row>
    <row r="19" spans="2:20" ht="15" customHeight="1">
      <c r="B19" s="143" t="s">
        <v>72</v>
      </c>
      <c r="C19" s="143"/>
      <c r="D19" s="149" t="s">
        <v>50</v>
      </c>
      <c r="E19" s="149"/>
      <c r="F19" s="149"/>
      <c r="G19" s="149"/>
      <c r="H19" s="149"/>
      <c r="I19" s="129">
        <v>3.74</v>
      </c>
      <c r="J19" s="8">
        <v>40</v>
      </c>
      <c r="K19" s="59">
        <v>3.25</v>
      </c>
      <c r="L19" s="59">
        <v>0.7</v>
      </c>
      <c r="M19" s="59">
        <v>29.33</v>
      </c>
      <c r="N19" s="59">
        <v>114.7</v>
      </c>
      <c r="O19" s="59">
        <v>0.03</v>
      </c>
      <c r="P19" s="59">
        <v>1.33</v>
      </c>
      <c r="Q19" s="66">
        <v>13.86</v>
      </c>
      <c r="R19" s="59">
        <v>15.4</v>
      </c>
      <c r="S19" s="64">
        <v>2.8</v>
      </c>
      <c r="T19" s="75">
        <f>SUM(J19:S19)</f>
        <v>221.40000000000006</v>
      </c>
    </row>
    <row r="20" spans="2:20" ht="12.95" customHeight="1">
      <c r="B20" s="149"/>
      <c r="C20" s="149"/>
      <c r="D20" s="156" t="s">
        <v>76</v>
      </c>
      <c r="E20" s="157"/>
      <c r="F20" s="157"/>
      <c r="G20" s="157"/>
      <c r="H20" s="158"/>
      <c r="I20" s="11">
        <f t="shared" ref="I20:S20" si="1">SUM(I14:I19)</f>
        <v>98.1</v>
      </c>
      <c r="J20" s="11">
        <f t="shared" si="1"/>
        <v>825</v>
      </c>
      <c r="K20" s="61">
        <f t="shared" si="1"/>
        <v>44.512000000000008</v>
      </c>
      <c r="L20" s="61">
        <f t="shared" si="1"/>
        <v>35.762000000000008</v>
      </c>
      <c r="M20" s="61">
        <f t="shared" si="1"/>
        <v>138.82999999999998</v>
      </c>
      <c r="N20" s="61">
        <f t="shared" si="1"/>
        <v>987.7</v>
      </c>
      <c r="O20" s="61">
        <f t="shared" si="1"/>
        <v>0.69400000000000006</v>
      </c>
      <c r="P20" s="61">
        <f t="shared" si="1"/>
        <v>15.27</v>
      </c>
      <c r="Q20" s="61">
        <f t="shared" si="1"/>
        <v>136.63</v>
      </c>
      <c r="R20" s="61">
        <f t="shared" si="1"/>
        <v>130.38</v>
      </c>
      <c r="S20" s="159">
        <f t="shared" si="1"/>
        <v>10.51</v>
      </c>
      <c r="T20" s="159"/>
    </row>
    <row r="21" spans="2:20" ht="12.95" customHeight="1">
      <c r="B21" s="149"/>
      <c r="C21" s="149"/>
      <c r="D21" s="156" t="s">
        <v>77</v>
      </c>
      <c r="E21" s="157"/>
      <c r="F21" s="157"/>
      <c r="G21" s="157"/>
      <c r="H21" s="157"/>
      <c r="I21" s="116"/>
      <c r="J21" s="12"/>
      <c r="K21" s="63">
        <f t="shared" ref="K21:S21" si="2">K12+K20</f>
        <v>61.812000000000012</v>
      </c>
      <c r="L21" s="63">
        <f t="shared" si="2"/>
        <v>50.052000000000007</v>
      </c>
      <c r="M21" s="63">
        <f t="shared" si="2"/>
        <v>252.82999999999998</v>
      </c>
      <c r="N21" s="63">
        <f t="shared" si="2"/>
        <v>1624.5</v>
      </c>
      <c r="O21" s="63">
        <f t="shared" si="2"/>
        <v>1.1040000000000001</v>
      </c>
      <c r="P21" s="63">
        <f t="shared" si="2"/>
        <v>17.89</v>
      </c>
      <c r="Q21" s="63">
        <f t="shared" si="2"/>
        <v>301.40999999999997</v>
      </c>
      <c r="R21" s="63">
        <f t="shared" si="2"/>
        <v>218.96</v>
      </c>
      <c r="S21" s="159">
        <f t="shared" si="2"/>
        <v>14.4</v>
      </c>
      <c r="T21" s="159"/>
    </row>
    <row r="22" spans="2:20" ht="285.95" customHeight="1">
      <c r="K22" s="9"/>
      <c r="L22" s="9"/>
      <c r="M22" s="9"/>
      <c r="N22" s="9"/>
      <c r="O22" s="9"/>
      <c r="P22" s="9"/>
      <c r="Q22" s="9"/>
      <c r="R22" s="9"/>
      <c r="S22" s="9"/>
      <c r="T22" s="9"/>
    </row>
  </sheetData>
  <sheetProtection selectLockedCells="1" selectUnlockedCells="1"/>
  <mergeCells count="55">
    <mergeCell ref="B20:C20"/>
    <mergeCell ref="D20:H20"/>
    <mergeCell ref="S20:T20"/>
    <mergeCell ref="B21:C21"/>
    <mergeCell ref="D21:H21"/>
    <mergeCell ref="S21:T21"/>
    <mergeCell ref="B18:C18"/>
    <mergeCell ref="D18:H18"/>
    <mergeCell ref="B19:C19"/>
    <mergeCell ref="D19:H19"/>
    <mergeCell ref="B17:C17"/>
    <mergeCell ref="D17:H17"/>
    <mergeCell ref="S17:T17"/>
    <mergeCell ref="S13:T13"/>
    <mergeCell ref="B15:C15"/>
    <mergeCell ref="D15:H15"/>
    <mergeCell ref="S15:T15"/>
    <mergeCell ref="B14:C14"/>
    <mergeCell ref="D14:H14"/>
    <mergeCell ref="S14:T14"/>
    <mergeCell ref="B12:C12"/>
    <mergeCell ref="D12:H12"/>
    <mergeCell ref="S12:T12"/>
    <mergeCell ref="B16:C16"/>
    <mergeCell ref="D16:H16"/>
    <mergeCell ref="B13:C13"/>
    <mergeCell ref="D13:H13"/>
    <mergeCell ref="B10:C10"/>
    <mergeCell ref="D10:H10"/>
    <mergeCell ref="S10:T10"/>
    <mergeCell ref="B11:C11"/>
    <mergeCell ref="D11:H11"/>
    <mergeCell ref="S11:T11"/>
    <mergeCell ref="B8:C8"/>
    <mergeCell ref="D8:H8"/>
    <mergeCell ref="S8:T8"/>
    <mergeCell ref="B9:C9"/>
    <mergeCell ref="D9:H9"/>
    <mergeCell ref="S9:T9"/>
    <mergeCell ref="C2:S2"/>
    <mergeCell ref="B4:C5"/>
    <mergeCell ref="D4:H5"/>
    <mergeCell ref="J4:J5"/>
    <mergeCell ref="K4:M4"/>
    <mergeCell ref="N4:N5"/>
    <mergeCell ref="O4:P4"/>
    <mergeCell ref="Q4:T4"/>
    <mergeCell ref="S5:T5"/>
    <mergeCell ref="I4:I5"/>
    <mergeCell ref="B6:C6"/>
    <mergeCell ref="D6:H6"/>
    <mergeCell ref="S6:T6"/>
    <mergeCell ref="B7:C7"/>
    <mergeCell ref="D7:H7"/>
    <mergeCell ref="S7:T7"/>
  </mergeCells>
  <printOptions horizontalCentered="1" verticalCentered="1"/>
  <pageMargins left="0" right="0" top="0" bottom="0" header="0.51181102362204722" footer="0.51181102362204722"/>
  <pageSetup paperSize="9" firstPageNumber="0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22"/>
  <sheetViews>
    <sheetView view="pageBreakPreview" topLeftCell="A2" zoomScale="110" zoomScaleSheetLayoutView="110" workbookViewId="0">
      <selection activeCell="I20" sqref="I20"/>
    </sheetView>
  </sheetViews>
  <sheetFormatPr defaultColWidth="9" defaultRowHeight="12.75" outlineLevelCol="1"/>
  <cols>
    <col min="1" max="1" width="1.140625" style="1" customWidth="1" outlineLevel="1"/>
    <col min="2" max="2" width="2.28515625" style="30" customWidth="1" outlineLevel="1"/>
    <col min="3" max="3" width="6.5703125" style="30" customWidth="1" outlineLevel="1"/>
    <col min="4" max="4" width="6.85546875" style="1" customWidth="1" outlineLevel="1"/>
    <col min="5" max="5" width="0.42578125" style="1" customWidth="1" outlineLevel="1"/>
    <col min="6" max="6" width="16.5703125" style="1" customWidth="1" outlineLevel="1"/>
    <col min="7" max="7" width="6.5703125" style="1" customWidth="1" outlineLevel="1"/>
    <col min="8" max="8" width="21.28515625" style="1" customWidth="1" outlineLevel="1"/>
    <col min="9" max="9" width="6.7109375" style="123" customWidth="1" outlineLevel="1"/>
    <col min="10" max="10" width="6.7109375" style="1" customWidth="1" outlineLevel="1"/>
    <col min="11" max="12" width="7.7109375" style="1" customWidth="1" outlineLevel="1"/>
    <col min="13" max="13" width="8.42578125" style="1" customWidth="1" outlineLevel="1"/>
    <col min="14" max="16" width="7.7109375" style="1" customWidth="1" outlineLevel="1"/>
    <col min="17" max="17" width="8.140625" style="1" customWidth="1" outlineLevel="1"/>
    <col min="18" max="18" width="7.5703125" style="1" customWidth="1" outlineLevel="1"/>
    <col min="19" max="19" width="7.42578125" style="1" customWidth="1" outlineLevel="1"/>
    <col min="20" max="20" width="0.140625" style="1" customWidth="1" outlineLevel="1"/>
    <col min="21" max="16384" width="9" style="1"/>
  </cols>
  <sheetData>
    <row r="1" spans="2:20" ht="0" hidden="1" customHeight="1"/>
    <row r="2" spans="2:20" ht="12.95" customHeight="1">
      <c r="C2" s="136" t="s">
        <v>45</v>
      </c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</row>
    <row r="3" spans="2:20" ht="0.95" customHeight="1"/>
    <row r="4" spans="2:20" ht="12.95" customHeight="1">
      <c r="B4" s="142" t="s">
        <v>4</v>
      </c>
      <c r="C4" s="142"/>
      <c r="D4" s="137" t="s">
        <v>5</v>
      </c>
      <c r="E4" s="137"/>
      <c r="F4" s="137"/>
      <c r="G4" s="137"/>
      <c r="H4" s="137"/>
      <c r="I4" s="139" t="s">
        <v>181</v>
      </c>
      <c r="J4" s="137" t="s">
        <v>6</v>
      </c>
      <c r="K4" s="137" t="s">
        <v>7</v>
      </c>
      <c r="L4" s="137"/>
      <c r="M4" s="137"/>
      <c r="N4" s="138" t="s">
        <v>8</v>
      </c>
      <c r="O4" s="137" t="s">
        <v>9</v>
      </c>
      <c r="P4" s="137"/>
      <c r="Q4" s="137" t="s">
        <v>10</v>
      </c>
      <c r="R4" s="137"/>
      <c r="S4" s="137"/>
      <c r="T4" s="137"/>
    </row>
    <row r="5" spans="2:20" ht="12.95" customHeight="1">
      <c r="B5" s="142"/>
      <c r="C5" s="142"/>
      <c r="D5" s="137"/>
      <c r="E5" s="137"/>
      <c r="F5" s="137"/>
      <c r="G5" s="137"/>
      <c r="H5" s="137"/>
      <c r="I5" s="140"/>
      <c r="J5" s="137"/>
      <c r="K5" s="3" t="s">
        <v>11</v>
      </c>
      <c r="L5" s="3" t="s">
        <v>12</v>
      </c>
      <c r="M5" s="3" t="s">
        <v>13</v>
      </c>
      <c r="N5" s="138"/>
      <c r="O5" s="3" t="s">
        <v>14</v>
      </c>
      <c r="P5" s="3" t="s">
        <v>15</v>
      </c>
      <c r="Q5" s="3" t="s">
        <v>17</v>
      </c>
      <c r="R5" s="3" t="s">
        <v>18</v>
      </c>
      <c r="S5" s="137" t="s">
        <v>19</v>
      </c>
      <c r="T5" s="137"/>
    </row>
    <row r="6" spans="2:20" ht="12.95" customHeight="1">
      <c r="B6" s="142" t="s">
        <v>20</v>
      </c>
      <c r="C6" s="142"/>
      <c r="D6" s="137" t="s">
        <v>21</v>
      </c>
      <c r="E6" s="137"/>
      <c r="F6" s="137"/>
      <c r="G6" s="137"/>
      <c r="H6" s="137"/>
      <c r="I6" s="114"/>
      <c r="J6" s="3" t="s">
        <v>22</v>
      </c>
      <c r="K6" s="3" t="s">
        <v>23</v>
      </c>
      <c r="L6" s="3" t="s">
        <v>24</v>
      </c>
      <c r="M6" s="3" t="s">
        <v>25</v>
      </c>
      <c r="N6" s="3" t="s">
        <v>26</v>
      </c>
      <c r="O6" s="3" t="s">
        <v>27</v>
      </c>
      <c r="P6" s="3" t="s">
        <v>28</v>
      </c>
      <c r="Q6" s="3" t="s">
        <v>74</v>
      </c>
      <c r="R6" s="3" t="s">
        <v>29</v>
      </c>
      <c r="S6" s="137" t="s">
        <v>30</v>
      </c>
      <c r="T6" s="137"/>
    </row>
    <row r="7" spans="2:20" ht="12.95" customHeight="1">
      <c r="B7" s="149"/>
      <c r="C7" s="149"/>
      <c r="D7" s="142" t="s">
        <v>31</v>
      </c>
      <c r="E7" s="142"/>
      <c r="F7" s="142"/>
      <c r="G7" s="142"/>
      <c r="H7" s="142"/>
      <c r="I7" s="115"/>
      <c r="J7" s="3"/>
      <c r="K7" s="3"/>
      <c r="L7" s="3"/>
      <c r="M7" s="3"/>
      <c r="N7" s="10"/>
      <c r="O7" s="3"/>
      <c r="P7" s="3"/>
      <c r="Q7" s="3"/>
      <c r="R7" s="3"/>
      <c r="S7" s="137"/>
      <c r="T7" s="137"/>
    </row>
    <row r="8" spans="2:20" ht="12.95" customHeight="1">
      <c r="B8" s="143" t="s">
        <v>160</v>
      </c>
      <c r="C8" s="143"/>
      <c r="D8" s="149" t="s">
        <v>88</v>
      </c>
      <c r="E8" s="149"/>
      <c r="F8" s="149"/>
      <c r="G8" s="149"/>
      <c r="H8" s="149"/>
      <c r="I8" s="128">
        <v>43</v>
      </c>
      <c r="J8" s="80">
        <v>210</v>
      </c>
      <c r="K8" s="82">
        <v>6.2</v>
      </c>
      <c r="L8" s="82">
        <v>8.1</v>
      </c>
      <c r="M8" s="82">
        <v>33.4</v>
      </c>
      <c r="N8" s="82">
        <v>232</v>
      </c>
      <c r="O8" s="82">
        <v>0.11</v>
      </c>
      <c r="P8" s="82">
        <v>0.53</v>
      </c>
      <c r="Q8" s="82">
        <v>126</v>
      </c>
      <c r="R8" s="82">
        <v>36.6</v>
      </c>
      <c r="S8" s="145">
        <v>0.8</v>
      </c>
      <c r="T8" s="145"/>
    </row>
    <row r="9" spans="2:20">
      <c r="B9" s="143" t="s">
        <v>27</v>
      </c>
      <c r="C9" s="143"/>
      <c r="D9" s="149" t="s">
        <v>93</v>
      </c>
      <c r="E9" s="149"/>
      <c r="F9" s="149"/>
      <c r="G9" s="149"/>
      <c r="H9" s="149"/>
      <c r="I9" s="128">
        <v>28</v>
      </c>
      <c r="J9" s="33">
        <v>100</v>
      </c>
      <c r="K9" s="59">
        <v>4.0999999999999996</v>
      </c>
      <c r="L9" s="59">
        <v>3.2</v>
      </c>
      <c r="M9" s="59">
        <v>10</v>
      </c>
      <c r="N9" s="59">
        <v>98</v>
      </c>
      <c r="O9" s="59">
        <v>0.03</v>
      </c>
      <c r="P9" s="59">
        <v>0.42</v>
      </c>
      <c r="Q9" s="59">
        <v>120</v>
      </c>
      <c r="R9" s="59">
        <v>15</v>
      </c>
      <c r="S9" s="145">
        <v>0.3</v>
      </c>
      <c r="T9" s="145"/>
    </row>
    <row r="10" spans="2:20" ht="12.95" customHeight="1">
      <c r="B10" s="163" t="s">
        <v>65</v>
      </c>
      <c r="C10" s="163"/>
      <c r="D10" s="177" t="s">
        <v>46</v>
      </c>
      <c r="E10" s="177"/>
      <c r="F10" s="177"/>
      <c r="G10" s="177"/>
      <c r="H10" s="177"/>
      <c r="I10" s="128">
        <v>12</v>
      </c>
      <c r="J10" s="97">
        <v>200</v>
      </c>
      <c r="K10" s="97">
        <v>3.2</v>
      </c>
      <c r="L10" s="97">
        <v>2.8</v>
      </c>
      <c r="M10" s="97">
        <v>18.5</v>
      </c>
      <c r="N10" s="97">
        <v>109</v>
      </c>
      <c r="O10" s="97">
        <v>0.03</v>
      </c>
      <c r="P10" s="97">
        <v>0.52</v>
      </c>
      <c r="Q10" s="97">
        <v>48.8</v>
      </c>
      <c r="R10" s="97">
        <v>24</v>
      </c>
      <c r="S10" s="178">
        <v>1.1000000000000001</v>
      </c>
      <c r="T10" s="178"/>
    </row>
    <row r="11" spans="2:20" ht="15" customHeight="1">
      <c r="B11" s="143" t="s">
        <v>71</v>
      </c>
      <c r="C11" s="143"/>
      <c r="D11" s="149" t="s">
        <v>68</v>
      </c>
      <c r="E11" s="149"/>
      <c r="F11" s="149"/>
      <c r="G11" s="149"/>
      <c r="H11" s="149"/>
      <c r="I11" s="128">
        <v>3.36</v>
      </c>
      <c r="J11" s="43">
        <v>40</v>
      </c>
      <c r="K11" s="59">
        <v>3.36</v>
      </c>
      <c r="L11" s="59">
        <v>0.36</v>
      </c>
      <c r="M11" s="59">
        <v>28</v>
      </c>
      <c r="N11" s="59">
        <v>100</v>
      </c>
      <c r="O11" s="59">
        <v>0.08</v>
      </c>
      <c r="P11" s="59">
        <v>0.08</v>
      </c>
      <c r="Q11" s="66">
        <v>15</v>
      </c>
      <c r="R11" s="59">
        <v>15.28</v>
      </c>
      <c r="S11" s="64">
        <v>1.28</v>
      </c>
      <c r="T11" s="75"/>
    </row>
    <row r="12" spans="2:20" ht="12.95" customHeight="1">
      <c r="B12" s="149"/>
      <c r="C12" s="149"/>
      <c r="D12" s="156" t="s">
        <v>75</v>
      </c>
      <c r="E12" s="157"/>
      <c r="F12" s="157"/>
      <c r="G12" s="157"/>
      <c r="H12" s="158"/>
      <c r="I12" s="118">
        <f t="shared" ref="I12:S12" si="0">SUM(I8:I11)</f>
        <v>86.36</v>
      </c>
      <c r="J12" s="25">
        <f t="shared" si="0"/>
        <v>550</v>
      </c>
      <c r="K12" s="63">
        <f t="shared" si="0"/>
        <v>16.86</v>
      </c>
      <c r="L12" s="63">
        <f t="shared" si="0"/>
        <v>14.46</v>
      </c>
      <c r="M12" s="63">
        <f t="shared" si="0"/>
        <v>89.9</v>
      </c>
      <c r="N12" s="63">
        <f t="shared" si="0"/>
        <v>539</v>
      </c>
      <c r="O12" s="63">
        <f t="shared" si="0"/>
        <v>0.25</v>
      </c>
      <c r="P12" s="63">
        <f t="shared" si="0"/>
        <v>1.55</v>
      </c>
      <c r="Q12" s="63">
        <f t="shared" si="0"/>
        <v>309.8</v>
      </c>
      <c r="R12" s="63">
        <f t="shared" si="0"/>
        <v>90.88</v>
      </c>
      <c r="S12" s="159">
        <f t="shared" si="0"/>
        <v>3.4800000000000004</v>
      </c>
      <c r="T12" s="159"/>
    </row>
    <row r="13" spans="2:20" ht="12.95" customHeight="1">
      <c r="B13" s="149"/>
      <c r="C13" s="149"/>
      <c r="D13" s="142" t="s">
        <v>34</v>
      </c>
      <c r="E13" s="142"/>
      <c r="F13" s="142"/>
      <c r="G13" s="142"/>
      <c r="H13" s="142"/>
      <c r="I13" s="128"/>
      <c r="J13" s="3"/>
      <c r="K13" s="57"/>
      <c r="L13" s="57"/>
      <c r="M13" s="57"/>
      <c r="N13" s="57"/>
      <c r="O13" s="57"/>
      <c r="P13" s="57"/>
      <c r="Q13" s="57"/>
      <c r="R13" s="57"/>
      <c r="S13" s="160"/>
      <c r="T13" s="160"/>
    </row>
    <row r="14" spans="2:20">
      <c r="B14" s="146" t="s">
        <v>168</v>
      </c>
      <c r="C14" s="147"/>
      <c r="D14" s="149" t="s">
        <v>169</v>
      </c>
      <c r="E14" s="149"/>
      <c r="F14" s="149"/>
      <c r="G14" s="149"/>
      <c r="H14" s="149"/>
      <c r="I14" s="128">
        <v>16</v>
      </c>
      <c r="J14" s="33">
        <v>250</v>
      </c>
      <c r="K14" s="59">
        <v>20</v>
      </c>
      <c r="L14" s="59">
        <v>12.5</v>
      </c>
      <c r="M14" s="59">
        <v>15</v>
      </c>
      <c r="N14" s="59">
        <v>250</v>
      </c>
      <c r="O14" s="59">
        <v>0.02</v>
      </c>
      <c r="P14" s="59">
        <v>2.25</v>
      </c>
      <c r="Q14" s="59">
        <v>27.8</v>
      </c>
      <c r="R14" s="59">
        <v>34</v>
      </c>
      <c r="S14" s="59">
        <v>4</v>
      </c>
      <c r="T14" s="62">
        <f>SUM(J14:S14)</f>
        <v>615.56999999999994</v>
      </c>
    </row>
    <row r="15" spans="2:20">
      <c r="B15" s="146" t="s">
        <v>124</v>
      </c>
      <c r="C15" s="147"/>
      <c r="D15" s="149" t="s">
        <v>125</v>
      </c>
      <c r="E15" s="149"/>
      <c r="F15" s="149"/>
      <c r="G15" s="149"/>
      <c r="H15" s="149"/>
      <c r="I15" s="128">
        <v>47</v>
      </c>
      <c r="J15" s="33">
        <v>100</v>
      </c>
      <c r="K15" s="59">
        <v>9.5</v>
      </c>
      <c r="L15" s="59">
        <v>12.4</v>
      </c>
      <c r="M15" s="59">
        <v>9.1</v>
      </c>
      <c r="N15" s="59">
        <v>188</v>
      </c>
      <c r="O15" s="59">
        <v>7.4999999999999997E-2</v>
      </c>
      <c r="P15" s="59">
        <v>0.28999999999999998</v>
      </c>
      <c r="Q15" s="59">
        <v>29.4</v>
      </c>
      <c r="R15" s="59">
        <v>18.7</v>
      </c>
      <c r="S15" s="59">
        <v>1</v>
      </c>
      <c r="T15" s="78">
        <f>SUM(J15:S15)</f>
        <v>368.46499999999997</v>
      </c>
    </row>
    <row r="16" spans="2:20" ht="12.95" customHeight="1">
      <c r="B16" s="143" t="s">
        <v>58</v>
      </c>
      <c r="C16" s="143"/>
      <c r="D16" s="149" t="s">
        <v>78</v>
      </c>
      <c r="E16" s="149"/>
      <c r="F16" s="149"/>
      <c r="G16" s="149"/>
      <c r="H16" s="149"/>
      <c r="I16" s="128">
        <v>18</v>
      </c>
      <c r="J16" s="33">
        <v>180</v>
      </c>
      <c r="K16" s="59">
        <v>8.1</v>
      </c>
      <c r="L16" s="59">
        <v>5.2</v>
      </c>
      <c r="M16" s="59">
        <v>33.200000000000003</v>
      </c>
      <c r="N16" s="59">
        <v>213</v>
      </c>
      <c r="O16" s="59">
        <v>0.3</v>
      </c>
      <c r="P16" s="59">
        <v>0</v>
      </c>
      <c r="Q16" s="59">
        <v>16.8</v>
      </c>
      <c r="R16" s="59">
        <v>159.6</v>
      </c>
      <c r="S16" s="145">
        <v>5.52</v>
      </c>
      <c r="T16" s="145"/>
    </row>
    <row r="17" spans="2:20" s="53" customFormat="1" ht="12.95" customHeight="1">
      <c r="B17" s="146" t="s">
        <v>145</v>
      </c>
      <c r="C17" s="148"/>
      <c r="D17" s="141" t="s">
        <v>104</v>
      </c>
      <c r="E17" s="141"/>
      <c r="F17" s="141"/>
      <c r="G17" s="141"/>
      <c r="H17" s="141"/>
      <c r="I17" s="128">
        <v>10</v>
      </c>
      <c r="J17" s="6">
        <v>200</v>
      </c>
      <c r="K17" s="6">
        <v>0.5</v>
      </c>
      <c r="L17" s="6">
        <v>0.2</v>
      </c>
      <c r="M17" s="6">
        <v>10.199999999999999</v>
      </c>
      <c r="N17" s="6">
        <v>83</v>
      </c>
      <c r="O17" s="6">
        <v>0.01</v>
      </c>
      <c r="P17" s="6">
        <v>60</v>
      </c>
      <c r="Q17" s="6">
        <v>11.09</v>
      </c>
      <c r="R17" s="6">
        <v>2.96</v>
      </c>
      <c r="S17" s="180">
        <v>0.56999999999999995</v>
      </c>
      <c r="T17" s="180"/>
    </row>
    <row r="18" spans="2:20" ht="14.1" customHeight="1">
      <c r="B18" s="143" t="s">
        <v>71</v>
      </c>
      <c r="C18" s="143"/>
      <c r="D18" s="149" t="s">
        <v>68</v>
      </c>
      <c r="E18" s="149"/>
      <c r="F18" s="149"/>
      <c r="G18" s="149"/>
      <c r="H18" s="149"/>
      <c r="I18" s="128">
        <v>3.36</v>
      </c>
      <c r="J18" s="8">
        <v>40</v>
      </c>
      <c r="K18" s="59">
        <v>3.36</v>
      </c>
      <c r="L18" s="59">
        <v>0.36</v>
      </c>
      <c r="M18" s="59">
        <v>28</v>
      </c>
      <c r="N18" s="59">
        <v>100</v>
      </c>
      <c r="O18" s="59">
        <v>0.08</v>
      </c>
      <c r="P18" s="59">
        <v>0.08</v>
      </c>
      <c r="Q18" s="66">
        <v>15</v>
      </c>
      <c r="R18" s="59">
        <v>15.28</v>
      </c>
      <c r="S18" s="64">
        <v>1.28</v>
      </c>
      <c r="T18" s="75">
        <f>SUM(J18:S18)</f>
        <v>203.44000000000003</v>
      </c>
    </row>
    <row r="19" spans="2:20" ht="12.95" customHeight="1">
      <c r="B19" s="143" t="s">
        <v>72</v>
      </c>
      <c r="C19" s="143"/>
      <c r="D19" s="149" t="s">
        <v>50</v>
      </c>
      <c r="E19" s="149"/>
      <c r="F19" s="149"/>
      <c r="G19" s="149"/>
      <c r="H19" s="149"/>
      <c r="I19" s="128">
        <v>3.74</v>
      </c>
      <c r="J19" s="8">
        <v>40</v>
      </c>
      <c r="K19" s="59">
        <v>3.25</v>
      </c>
      <c r="L19" s="59">
        <v>0.7</v>
      </c>
      <c r="M19" s="59">
        <v>29.33</v>
      </c>
      <c r="N19" s="59">
        <v>114.7</v>
      </c>
      <c r="O19" s="59">
        <v>0.03</v>
      </c>
      <c r="P19" s="59">
        <v>1.33</v>
      </c>
      <c r="Q19" s="66">
        <v>13.86</v>
      </c>
      <c r="R19" s="59">
        <v>15.4</v>
      </c>
      <c r="S19" s="64">
        <v>2.8</v>
      </c>
      <c r="T19" s="75">
        <f>SUM(J19:S19)</f>
        <v>221.40000000000006</v>
      </c>
    </row>
    <row r="20" spans="2:20" ht="12.95" customHeight="1">
      <c r="B20" s="149"/>
      <c r="C20" s="149"/>
      <c r="D20" s="156" t="s">
        <v>76</v>
      </c>
      <c r="E20" s="157"/>
      <c r="F20" s="157"/>
      <c r="G20" s="157"/>
      <c r="H20" s="158"/>
      <c r="I20" s="11">
        <f t="shared" ref="I20:S20" si="1">SUM(I14:I19)</f>
        <v>98.1</v>
      </c>
      <c r="J20" s="11">
        <f t="shared" si="1"/>
        <v>810</v>
      </c>
      <c r="K20" s="61">
        <f t="shared" si="1"/>
        <v>44.71</v>
      </c>
      <c r="L20" s="61">
        <f t="shared" si="1"/>
        <v>31.359999999999996</v>
      </c>
      <c r="M20" s="61">
        <f t="shared" si="1"/>
        <v>124.83</v>
      </c>
      <c r="N20" s="61">
        <f t="shared" si="1"/>
        <v>948.7</v>
      </c>
      <c r="O20" s="61">
        <f t="shared" si="1"/>
        <v>0.51500000000000001</v>
      </c>
      <c r="P20" s="61">
        <f t="shared" si="1"/>
        <v>63.949999999999996</v>
      </c>
      <c r="Q20" s="61">
        <f t="shared" si="1"/>
        <v>113.95</v>
      </c>
      <c r="R20" s="61">
        <f t="shared" si="1"/>
        <v>245.94000000000003</v>
      </c>
      <c r="S20" s="159">
        <f t="shared" si="1"/>
        <v>15.169999999999998</v>
      </c>
      <c r="T20" s="159"/>
    </row>
    <row r="21" spans="2:20" ht="12.95" customHeight="1">
      <c r="B21" s="149"/>
      <c r="C21" s="149"/>
      <c r="D21" s="156" t="s">
        <v>77</v>
      </c>
      <c r="E21" s="157"/>
      <c r="F21" s="157"/>
      <c r="G21" s="157"/>
      <c r="H21" s="157"/>
      <c r="I21" s="116"/>
      <c r="J21" s="12"/>
      <c r="K21" s="63">
        <f t="shared" ref="K21:S21" si="2">K12+K20</f>
        <v>61.57</v>
      </c>
      <c r="L21" s="63">
        <f t="shared" si="2"/>
        <v>45.819999999999993</v>
      </c>
      <c r="M21" s="63">
        <f t="shared" si="2"/>
        <v>214.73000000000002</v>
      </c>
      <c r="N21" s="63">
        <f t="shared" si="2"/>
        <v>1487.7</v>
      </c>
      <c r="O21" s="63">
        <f t="shared" si="2"/>
        <v>0.76500000000000001</v>
      </c>
      <c r="P21" s="63">
        <f t="shared" si="2"/>
        <v>65.5</v>
      </c>
      <c r="Q21" s="63">
        <f t="shared" si="2"/>
        <v>423.75</v>
      </c>
      <c r="R21" s="63">
        <f t="shared" si="2"/>
        <v>336.82000000000005</v>
      </c>
      <c r="S21" s="159">
        <f t="shared" si="2"/>
        <v>18.649999999999999</v>
      </c>
      <c r="T21" s="159"/>
    </row>
    <row r="22" spans="2:20" ht="0.95" customHeight="1"/>
  </sheetData>
  <sheetProtection selectLockedCells="1" selectUnlockedCells="1"/>
  <mergeCells count="53">
    <mergeCell ref="B8:C8"/>
    <mergeCell ref="D8:H8"/>
    <mergeCell ref="S8:T8"/>
    <mergeCell ref="B18:C18"/>
    <mergeCell ref="D18:H18"/>
    <mergeCell ref="S16:T16"/>
    <mergeCell ref="B14:C14"/>
    <mergeCell ref="D14:H14"/>
    <mergeCell ref="S17:T17"/>
    <mergeCell ref="B11:C11"/>
    <mergeCell ref="D11:H11"/>
    <mergeCell ref="B12:C12"/>
    <mergeCell ref="D12:H12"/>
    <mergeCell ref="S12:T12"/>
    <mergeCell ref="B15:C15"/>
    <mergeCell ref="D15:H15"/>
    <mergeCell ref="S20:T20"/>
    <mergeCell ref="B21:C21"/>
    <mergeCell ref="D21:H21"/>
    <mergeCell ref="S21:T21"/>
    <mergeCell ref="B19:C19"/>
    <mergeCell ref="D19:H19"/>
    <mergeCell ref="B20:C20"/>
    <mergeCell ref="D20:H20"/>
    <mergeCell ref="B16:C16"/>
    <mergeCell ref="D16:H16"/>
    <mergeCell ref="B17:C17"/>
    <mergeCell ref="D17:H17"/>
    <mergeCell ref="B13:C13"/>
    <mergeCell ref="D13:H13"/>
    <mergeCell ref="S13:T13"/>
    <mergeCell ref="B9:C9"/>
    <mergeCell ref="D9:H9"/>
    <mergeCell ref="S9:T9"/>
    <mergeCell ref="B10:C10"/>
    <mergeCell ref="D10:H10"/>
    <mergeCell ref="S10:T10"/>
    <mergeCell ref="B6:C6"/>
    <mergeCell ref="D6:H6"/>
    <mergeCell ref="S6:T6"/>
    <mergeCell ref="B7:C7"/>
    <mergeCell ref="D7:H7"/>
    <mergeCell ref="S7:T7"/>
    <mergeCell ref="C2:S2"/>
    <mergeCell ref="B4:C5"/>
    <mergeCell ref="D4:H5"/>
    <mergeCell ref="J4:J5"/>
    <mergeCell ref="K4:M4"/>
    <mergeCell ref="N4:N5"/>
    <mergeCell ref="O4:P4"/>
    <mergeCell ref="Q4:T4"/>
    <mergeCell ref="S5:T5"/>
    <mergeCell ref="I4:I5"/>
  </mergeCells>
  <printOptions horizontalCentered="1" verticalCentered="1"/>
  <pageMargins left="0" right="0" top="0" bottom="0" header="0.51181102362204722" footer="0.51181102362204722"/>
  <pageSetup paperSize="9" firstPageNumber="0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T36"/>
  <sheetViews>
    <sheetView tabSelected="1" view="pageBreakPreview" topLeftCell="A2" zoomScaleSheetLayoutView="100" workbookViewId="0">
      <selection activeCell="I19" sqref="I19"/>
    </sheetView>
  </sheetViews>
  <sheetFormatPr defaultRowHeight="12.75" outlineLevelCol="1"/>
  <cols>
    <col min="1" max="1" width="1.140625" style="1" customWidth="1" outlineLevel="1"/>
    <col min="2" max="2" width="2.28515625" style="30" customWidth="1" outlineLevel="1"/>
    <col min="3" max="3" width="5.85546875" style="30" customWidth="1" outlineLevel="1"/>
    <col min="4" max="4" width="6.85546875" style="1" customWidth="1" outlineLevel="1"/>
    <col min="5" max="5" width="0.42578125" style="1" customWidth="1" outlineLevel="1"/>
    <col min="6" max="6" width="16.5703125" style="1" customWidth="1" outlineLevel="1"/>
    <col min="7" max="7" width="6.5703125" style="1" customWidth="1" outlineLevel="1"/>
    <col min="8" max="8" width="21.5703125" style="1" customWidth="1" outlineLevel="1"/>
    <col min="9" max="9" width="6.28515625" style="123" customWidth="1" outlineLevel="1"/>
    <col min="10" max="10" width="6.5703125" style="1" customWidth="1" outlineLevel="1"/>
    <col min="11" max="11" width="9.28515625" style="1" customWidth="1" outlineLevel="1"/>
    <col min="12" max="12" width="8.140625" style="1" customWidth="1" outlineLevel="1"/>
    <col min="13" max="13" width="8" style="1" customWidth="1" outlineLevel="1"/>
    <col min="14" max="14" width="8.140625" style="1" customWidth="1" outlineLevel="1"/>
    <col min="15" max="16" width="7.7109375" style="1" customWidth="1" outlineLevel="1"/>
    <col min="17" max="17" width="8.140625" style="1" customWidth="1" outlineLevel="1"/>
    <col min="18" max="18" width="7.5703125" style="1" customWidth="1" outlineLevel="1"/>
    <col min="19" max="19" width="7.42578125" style="1" customWidth="1" outlineLevel="1"/>
    <col min="20" max="20" width="0.140625" style="1" customWidth="1" outlineLevel="1"/>
    <col min="21" max="16384" width="9.140625" style="1"/>
  </cols>
  <sheetData>
    <row r="1" spans="2:20" ht="0" hidden="1" customHeight="1"/>
    <row r="2" spans="2:20" ht="12.95" customHeight="1">
      <c r="C2" s="136" t="s">
        <v>47</v>
      </c>
      <c r="D2" s="136" t="s">
        <v>0</v>
      </c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</row>
    <row r="3" spans="2:20" ht="0.95" customHeight="1"/>
    <row r="4" spans="2:20" ht="12.95" customHeight="1">
      <c r="B4" s="142" t="s">
        <v>4</v>
      </c>
      <c r="C4" s="142"/>
      <c r="D4" s="137" t="s">
        <v>5</v>
      </c>
      <c r="E4" s="137"/>
      <c r="F4" s="137"/>
      <c r="G4" s="137"/>
      <c r="H4" s="137"/>
      <c r="I4" s="139" t="s">
        <v>181</v>
      </c>
      <c r="J4" s="137" t="s">
        <v>6</v>
      </c>
      <c r="K4" s="137" t="s">
        <v>7</v>
      </c>
      <c r="L4" s="137"/>
      <c r="M4" s="137"/>
      <c r="N4" s="138" t="s">
        <v>8</v>
      </c>
      <c r="O4" s="137" t="s">
        <v>9</v>
      </c>
      <c r="P4" s="137"/>
      <c r="Q4" s="137" t="s">
        <v>10</v>
      </c>
      <c r="R4" s="137"/>
      <c r="S4" s="137"/>
      <c r="T4" s="137"/>
    </row>
    <row r="5" spans="2:20" ht="12.95" customHeight="1">
      <c r="B5" s="142"/>
      <c r="C5" s="142"/>
      <c r="D5" s="137"/>
      <c r="E5" s="137"/>
      <c r="F5" s="137"/>
      <c r="G5" s="137"/>
      <c r="H5" s="137"/>
      <c r="I5" s="140"/>
      <c r="J5" s="137"/>
      <c r="K5" s="3" t="s">
        <v>11</v>
      </c>
      <c r="L5" s="3" t="s">
        <v>12</v>
      </c>
      <c r="M5" s="3" t="s">
        <v>13</v>
      </c>
      <c r="N5" s="138"/>
      <c r="O5" s="3" t="s">
        <v>14</v>
      </c>
      <c r="P5" s="3" t="s">
        <v>15</v>
      </c>
      <c r="Q5" s="3" t="s">
        <v>17</v>
      </c>
      <c r="R5" s="3" t="s">
        <v>18</v>
      </c>
      <c r="S5" s="137" t="s">
        <v>19</v>
      </c>
      <c r="T5" s="137"/>
    </row>
    <row r="6" spans="2:20" ht="12.95" customHeight="1">
      <c r="B6" s="142" t="s">
        <v>20</v>
      </c>
      <c r="C6" s="142"/>
      <c r="D6" s="137" t="s">
        <v>21</v>
      </c>
      <c r="E6" s="137"/>
      <c r="F6" s="137"/>
      <c r="G6" s="137"/>
      <c r="H6" s="137"/>
      <c r="I6" s="114"/>
      <c r="J6" s="3" t="s">
        <v>22</v>
      </c>
      <c r="K6" s="3" t="s">
        <v>23</v>
      </c>
      <c r="L6" s="3" t="s">
        <v>24</v>
      </c>
      <c r="M6" s="3" t="s">
        <v>25</v>
      </c>
      <c r="N6" s="3" t="s">
        <v>26</v>
      </c>
      <c r="O6" s="3" t="s">
        <v>27</v>
      </c>
      <c r="P6" s="3" t="s">
        <v>28</v>
      </c>
      <c r="Q6" s="3" t="s">
        <v>74</v>
      </c>
      <c r="R6" s="3" t="s">
        <v>29</v>
      </c>
      <c r="S6" s="137" t="s">
        <v>30</v>
      </c>
      <c r="T6" s="137"/>
    </row>
    <row r="7" spans="2:20" ht="12.95" customHeight="1">
      <c r="B7" s="149"/>
      <c r="C7" s="149"/>
      <c r="D7" s="142" t="s">
        <v>31</v>
      </c>
      <c r="E7" s="142"/>
      <c r="F7" s="142"/>
      <c r="G7" s="142"/>
      <c r="H7" s="142"/>
      <c r="I7" s="115"/>
      <c r="J7" s="3"/>
      <c r="K7" s="3"/>
      <c r="L7" s="3"/>
      <c r="M7" s="3"/>
      <c r="N7" s="10"/>
      <c r="O7" s="3"/>
      <c r="P7" s="3"/>
      <c r="Q7" s="3"/>
      <c r="R7" s="3"/>
      <c r="S7" s="137"/>
      <c r="T7" s="137"/>
    </row>
    <row r="8" spans="2:20" ht="12.95" customHeight="1">
      <c r="B8" s="146" t="s">
        <v>129</v>
      </c>
      <c r="C8" s="148"/>
      <c r="D8" s="181" t="s">
        <v>98</v>
      </c>
      <c r="E8" s="183"/>
      <c r="F8" s="183"/>
      <c r="G8" s="183"/>
      <c r="H8" s="206"/>
      <c r="I8" s="131">
        <v>43</v>
      </c>
      <c r="J8" s="108">
        <v>100</v>
      </c>
      <c r="K8" s="108">
        <v>10.6</v>
      </c>
      <c r="L8" s="108">
        <v>15.4</v>
      </c>
      <c r="M8" s="108">
        <v>6</v>
      </c>
      <c r="N8" s="108">
        <v>208</v>
      </c>
      <c r="O8" s="108">
        <v>0.06</v>
      </c>
      <c r="P8" s="108">
        <v>0.68</v>
      </c>
      <c r="Q8" s="108">
        <v>16.8</v>
      </c>
      <c r="R8" s="108">
        <v>16.600000000000001</v>
      </c>
      <c r="S8" s="150">
        <v>0.92</v>
      </c>
      <c r="T8" s="152"/>
    </row>
    <row r="9" spans="2:20" ht="12.95" customHeight="1">
      <c r="B9" s="146" t="s">
        <v>64</v>
      </c>
      <c r="C9" s="148"/>
      <c r="D9" s="153" t="s">
        <v>52</v>
      </c>
      <c r="E9" s="154"/>
      <c r="F9" s="154"/>
      <c r="G9" s="154"/>
      <c r="H9" s="155"/>
      <c r="I9" s="131">
        <v>20</v>
      </c>
      <c r="J9" s="108">
        <v>180</v>
      </c>
      <c r="K9" s="108">
        <v>3.72</v>
      </c>
      <c r="L9" s="108">
        <v>6</v>
      </c>
      <c r="M9" s="108">
        <v>24</v>
      </c>
      <c r="N9" s="108">
        <v>165.6</v>
      </c>
      <c r="O9" s="108">
        <v>0.11</v>
      </c>
      <c r="P9" s="108">
        <v>12.44</v>
      </c>
      <c r="Q9" s="108">
        <v>42.7</v>
      </c>
      <c r="R9" s="108">
        <v>34</v>
      </c>
      <c r="S9" s="150">
        <v>1.23</v>
      </c>
      <c r="T9" s="152"/>
    </row>
    <row r="10" spans="2:20" ht="12.95" customHeight="1">
      <c r="B10" s="146" t="s">
        <v>85</v>
      </c>
      <c r="C10" s="148"/>
      <c r="D10" s="153" t="s">
        <v>89</v>
      </c>
      <c r="E10" s="154"/>
      <c r="F10" s="154"/>
      <c r="G10" s="154"/>
      <c r="H10" s="155"/>
      <c r="I10" s="131">
        <v>14</v>
      </c>
      <c r="J10" s="100">
        <v>30</v>
      </c>
      <c r="K10" s="103">
        <v>1.64</v>
      </c>
      <c r="L10" s="103">
        <v>2.2400000000000002</v>
      </c>
      <c r="M10" s="103">
        <v>3.6</v>
      </c>
      <c r="N10" s="103">
        <v>125</v>
      </c>
      <c r="O10" s="103">
        <v>0.16</v>
      </c>
      <c r="P10" s="103">
        <v>2.16</v>
      </c>
      <c r="Q10" s="103">
        <v>24</v>
      </c>
      <c r="R10" s="103">
        <v>32.5</v>
      </c>
      <c r="S10" s="104">
        <v>0.78</v>
      </c>
      <c r="T10" s="104">
        <f>SUM(Q10:S10)</f>
        <v>57.28</v>
      </c>
    </row>
    <row r="11" spans="2:20" ht="12.95" customHeight="1">
      <c r="B11" s="143" t="s">
        <v>59</v>
      </c>
      <c r="C11" s="143"/>
      <c r="D11" s="149" t="s">
        <v>38</v>
      </c>
      <c r="E11" s="149"/>
      <c r="F11" s="149"/>
      <c r="G11" s="149"/>
      <c r="H11" s="149"/>
      <c r="I11" s="131">
        <v>6</v>
      </c>
      <c r="J11" s="100">
        <v>200</v>
      </c>
      <c r="K11" s="103">
        <v>0.1</v>
      </c>
      <c r="L11" s="103">
        <v>0.02</v>
      </c>
      <c r="M11" s="103">
        <v>9.1</v>
      </c>
      <c r="N11" s="103">
        <v>35</v>
      </c>
      <c r="O11" s="103">
        <v>0</v>
      </c>
      <c r="P11" s="103">
        <v>0</v>
      </c>
      <c r="Q11" s="103">
        <v>0.26</v>
      </c>
      <c r="R11" s="103">
        <v>0</v>
      </c>
      <c r="S11" s="145">
        <v>0</v>
      </c>
      <c r="T11" s="145"/>
    </row>
    <row r="12" spans="2:20" ht="14.1" customHeight="1">
      <c r="B12" s="143" t="s">
        <v>71</v>
      </c>
      <c r="C12" s="143"/>
      <c r="D12" s="149" t="s">
        <v>68</v>
      </c>
      <c r="E12" s="149"/>
      <c r="F12" s="149"/>
      <c r="G12" s="149"/>
      <c r="H12" s="149"/>
      <c r="I12" s="131">
        <v>3.36</v>
      </c>
      <c r="J12" s="100">
        <v>40</v>
      </c>
      <c r="K12" s="103">
        <v>3.36</v>
      </c>
      <c r="L12" s="103">
        <v>0.36</v>
      </c>
      <c r="M12" s="103">
        <v>28</v>
      </c>
      <c r="N12" s="103">
        <v>100</v>
      </c>
      <c r="O12" s="103">
        <v>0.08</v>
      </c>
      <c r="P12" s="103">
        <v>0.08</v>
      </c>
      <c r="Q12" s="99">
        <v>15</v>
      </c>
      <c r="R12" s="103">
        <v>15.28</v>
      </c>
      <c r="S12" s="105">
        <v>1.28</v>
      </c>
      <c r="T12" s="75"/>
    </row>
    <row r="13" spans="2:20" ht="12.95" customHeight="1">
      <c r="B13" s="149"/>
      <c r="C13" s="149"/>
      <c r="D13" s="156" t="s">
        <v>75</v>
      </c>
      <c r="E13" s="157"/>
      <c r="F13" s="157"/>
      <c r="G13" s="157"/>
      <c r="H13" s="158"/>
      <c r="I13" s="11">
        <f>SUM(I8:I12)</f>
        <v>86.36</v>
      </c>
      <c r="J13" s="11">
        <f>SUM(J8:J12)</f>
        <v>550</v>
      </c>
      <c r="K13" s="63">
        <f t="shared" ref="K13:R13" si="0">SUM(K8:K12)</f>
        <v>19.420000000000002</v>
      </c>
      <c r="L13" s="63">
        <f t="shared" si="0"/>
        <v>24.02</v>
      </c>
      <c r="M13" s="63">
        <f>SUM(M8:M12)</f>
        <v>70.7</v>
      </c>
      <c r="N13" s="63">
        <f t="shared" si="0"/>
        <v>633.6</v>
      </c>
      <c r="O13" s="63">
        <f t="shared" si="0"/>
        <v>0.41</v>
      </c>
      <c r="P13" s="63">
        <f t="shared" si="0"/>
        <v>15.36</v>
      </c>
      <c r="Q13" s="63">
        <f t="shared" si="0"/>
        <v>98.76</v>
      </c>
      <c r="R13" s="63">
        <f t="shared" si="0"/>
        <v>98.38</v>
      </c>
      <c r="S13" s="159">
        <f>SUM(S8:T12)</f>
        <v>61.49</v>
      </c>
      <c r="T13" s="159"/>
    </row>
    <row r="14" spans="2:20" ht="12.95" customHeight="1">
      <c r="B14" s="149"/>
      <c r="C14" s="149"/>
      <c r="D14" s="142" t="s">
        <v>34</v>
      </c>
      <c r="E14" s="142"/>
      <c r="F14" s="142"/>
      <c r="G14" s="142"/>
      <c r="H14" s="142"/>
      <c r="I14" s="131"/>
      <c r="J14" s="3"/>
      <c r="K14" s="57"/>
      <c r="L14" s="57"/>
      <c r="M14" s="57"/>
      <c r="N14" s="57"/>
      <c r="O14" s="57"/>
      <c r="P14" s="57"/>
      <c r="Q14" s="57"/>
      <c r="R14" s="57"/>
      <c r="S14" s="160"/>
      <c r="T14" s="160"/>
    </row>
    <row r="15" spans="2:20" s="53" customFormat="1" ht="12.95" customHeight="1">
      <c r="B15" s="207" t="s">
        <v>157</v>
      </c>
      <c r="C15" s="207"/>
      <c r="D15" s="166" t="s">
        <v>158</v>
      </c>
      <c r="E15" s="177"/>
      <c r="F15" s="177"/>
      <c r="G15" s="177"/>
      <c r="H15" s="177"/>
      <c r="I15" s="131">
        <v>16</v>
      </c>
      <c r="J15" s="29">
        <v>100</v>
      </c>
      <c r="K15" s="62">
        <v>0.8</v>
      </c>
      <c r="L15" s="62">
        <v>0</v>
      </c>
      <c r="M15" s="62">
        <v>3</v>
      </c>
      <c r="N15" s="62">
        <v>33</v>
      </c>
      <c r="O15" s="62">
        <v>0.1</v>
      </c>
      <c r="P15" s="62">
        <v>5</v>
      </c>
      <c r="Q15" s="62">
        <v>46</v>
      </c>
      <c r="R15" s="62">
        <v>36</v>
      </c>
      <c r="S15" s="62">
        <v>1.4</v>
      </c>
      <c r="T15" s="62">
        <f>SUM(J15:S15)</f>
        <v>225.3</v>
      </c>
    </row>
    <row r="16" spans="2:20" ht="12.95" customHeight="1">
      <c r="B16" s="143" t="s">
        <v>170</v>
      </c>
      <c r="C16" s="143"/>
      <c r="D16" s="149" t="s">
        <v>171</v>
      </c>
      <c r="E16" s="149"/>
      <c r="F16" s="149"/>
      <c r="G16" s="149"/>
      <c r="H16" s="149"/>
      <c r="I16" s="131">
        <v>23</v>
      </c>
      <c r="J16" s="15">
        <v>255</v>
      </c>
      <c r="K16" s="59">
        <v>2.25</v>
      </c>
      <c r="L16" s="59">
        <v>5.0999999999999996</v>
      </c>
      <c r="M16" s="59">
        <v>14.8</v>
      </c>
      <c r="N16" s="59">
        <v>118.7</v>
      </c>
      <c r="O16" s="59">
        <v>0.05</v>
      </c>
      <c r="P16" s="59">
        <v>4.9800000000000004</v>
      </c>
      <c r="Q16" s="59">
        <v>33.47</v>
      </c>
      <c r="R16" s="59">
        <v>27.9</v>
      </c>
      <c r="S16" s="145">
        <v>1.4</v>
      </c>
      <c r="T16" s="145"/>
    </row>
    <row r="17" spans="1:20" ht="12.95" customHeight="1">
      <c r="A17" s="94"/>
      <c r="B17" s="163" t="s">
        <v>121</v>
      </c>
      <c r="C17" s="163"/>
      <c r="D17" s="149" t="s">
        <v>51</v>
      </c>
      <c r="E17" s="149"/>
      <c r="F17" s="149"/>
      <c r="G17" s="149"/>
      <c r="H17" s="149"/>
      <c r="I17" s="131">
        <v>45</v>
      </c>
      <c r="J17" s="104">
        <v>180</v>
      </c>
      <c r="K17" s="107">
        <v>14</v>
      </c>
      <c r="L17" s="107">
        <v>18</v>
      </c>
      <c r="M17" s="107">
        <v>38.799999999999997</v>
      </c>
      <c r="N17" s="107">
        <v>370.8</v>
      </c>
      <c r="O17" s="107">
        <v>0.11</v>
      </c>
      <c r="P17" s="107">
        <v>4.25</v>
      </c>
      <c r="Q17" s="107">
        <v>20.16</v>
      </c>
      <c r="R17" s="107">
        <v>44.64</v>
      </c>
      <c r="S17" s="107">
        <v>1.47</v>
      </c>
      <c r="T17" s="101">
        <v>665.63</v>
      </c>
    </row>
    <row r="18" spans="1:20" ht="14.1" customHeight="1">
      <c r="B18" s="175" t="s">
        <v>63</v>
      </c>
      <c r="C18" s="176"/>
      <c r="D18" s="153" t="s">
        <v>86</v>
      </c>
      <c r="E18" s="154"/>
      <c r="F18" s="154"/>
      <c r="G18" s="154"/>
      <c r="H18" s="155"/>
      <c r="I18" s="131">
        <v>7</v>
      </c>
      <c r="J18" s="100">
        <v>200</v>
      </c>
      <c r="K18" s="103">
        <v>0.2</v>
      </c>
      <c r="L18" s="103">
        <v>0</v>
      </c>
      <c r="M18" s="103">
        <v>11.8</v>
      </c>
      <c r="N18" s="103">
        <v>77</v>
      </c>
      <c r="O18" s="103">
        <v>0.01</v>
      </c>
      <c r="P18" s="103">
        <v>5.28</v>
      </c>
      <c r="Q18" s="103">
        <v>7.11</v>
      </c>
      <c r="R18" s="103">
        <v>2.4900000000000002</v>
      </c>
      <c r="S18" s="150">
        <v>0.11</v>
      </c>
      <c r="T18" s="152"/>
    </row>
    <row r="19" spans="1:20" ht="15" customHeight="1">
      <c r="B19" s="143" t="s">
        <v>71</v>
      </c>
      <c r="C19" s="143"/>
      <c r="D19" s="149" t="s">
        <v>68</v>
      </c>
      <c r="E19" s="149"/>
      <c r="F19" s="149"/>
      <c r="G19" s="149"/>
      <c r="H19" s="149"/>
      <c r="I19" s="131">
        <v>3.36</v>
      </c>
      <c r="J19" s="8">
        <v>40</v>
      </c>
      <c r="K19" s="59">
        <v>3.36</v>
      </c>
      <c r="L19" s="59">
        <v>0.36</v>
      </c>
      <c r="M19" s="59">
        <v>28</v>
      </c>
      <c r="N19" s="59">
        <v>100</v>
      </c>
      <c r="O19" s="59">
        <v>0.08</v>
      </c>
      <c r="P19" s="59">
        <v>0.08</v>
      </c>
      <c r="Q19" s="66">
        <v>15</v>
      </c>
      <c r="R19" s="59">
        <v>15.28</v>
      </c>
      <c r="S19" s="64">
        <v>1.28</v>
      </c>
      <c r="T19" s="75">
        <f>SUM(J19:S19)</f>
        <v>203.44000000000003</v>
      </c>
    </row>
    <row r="20" spans="1:20" ht="12.95" customHeight="1">
      <c r="B20" s="143" t="s">
        <v>72</v>
      </c>
      <c r="C20" s="143"/>
      <c r="D20" s="149" t="s">
        <v>50</v>
      </c>
      <c r="E20" s="149"/>
      <c r="F20" s="149"/>
      <c r="G20" s="149"/>
      <c r="H20" s="149"/>
      <c r="I20" s="131">
        <v>3.74</v>
      </c>
      <c r="J20" s="8">
        <v>40</v>
      </c>
      <c r="K20" s="59">
        <v>3.25</v>
      </c>
      <c r="L20" s="59">
        <v>0.7</v>
      </c>
      <c r="M20" s="59">
        <v>29.33</v>
      </c>
      <c r="N20" s="59">
        <v>114.7</v>
      </c>
      <c r="O20" s="59">
        <v>0.03</v>
      </c>
      <c r="P20" s="59">
        <v>1.33</v>
      </c>
      <c r="Q20" s="66">
        <v>13.86</v>
      </c>
      <c r="R20" s="59">
        <v>15.4</v>
      </c>
      <c r="S20" s="64">
        <v>2.8</v>
      </c>
      <c r="T20" s="75">
        <f>SUM(J20:S20)</f>
        <v>221.40000000000006</v>
      </c>
    </row>
    <row r="21" spans="1:20" ht="12.95" customHeight="1">
      <c r="B21" s="149"/>
      <c r="C21" s="149"/>
      <c r="D21" s="156" t="s">
        <v>76</v>
      </c>
      <c r="E21" s="157"/>
      <c r="F21" s="157"/>
      <c r="G21" s="157"/>
      <c r="H21" s="158"/>
      <c r="I21" s="118">
        <f t="shared" ref="I21:S21" si="1">SUM(I15:I20)</f>
        <v>98.1</v>
      </c>
      <c r="J21" s="25">
        <f t="shared" si="1"/>
        <v>815</v>
      </c>
      <c r="K21" s="63">
        <f t="shared" si="1"/>
        <v>23.86</v>
      </c>
      <c r="L21" s="63">
        <f t="shared" si="1"/>
        <v>24.16</v>
      </c>
      <c r="M21" s="63">
        <f t="shared" si="1"/>
        <v>125.72999999999999</v>
      </c>
      <c r="N21" s="63">
        <f t="shared" si="1"/>
        <v>814.2</v>
      </c>
      <c r="O21" s="63">
        <f t="shared" si="1"/>
        <v>0.38</v>
      </c>
      <c r="P21" s="63">
        <f t="shared" si="1"/>
        <v>20.92</v>
      </c>
      <c r="Q21" s="63">
        <f t="shared" si="1"/>
        <v>135.6</v>
      </c>
      <c r="R21" s="63">
        <f t="shared" si="1"/>
        <v>141.70999999999998</v>
      </c>
      <c r="S21" s="159">
        <f t="shared" si="1"/>
        <v>8.4600000000000009</v>
      </c>
      <c r="T21" s="159"/>
    </row>
    <row r="22" spans="1:20" ht="12.95" customHeight="1">
      <c r="B22" s="149"/>
      <c r="C22" s="149"/>
      <c r="D22" s="156" t="s">
        <v>77</v>
      </c>
      <c r="E22" s="157"/>
      <c r="F22" s="157"/>
      <c r="G22" s="157"/>
      <c r="H22" s="157"/>
      <c r="I22" s="116"/>
      <c r="J22" s="12"/>
      <c r="K22" s="63">
        <f t="shared" ref="K22:S22" si="2">K13+K21</f>
        <v>43.28</v>
      </c>
      <c r="L22" s="63">
        <f t="shared" si="2"/>
        <v>48.18</v>
      </c>
      <c r="M22" s="63">
        <f t="shared" si="2"/>
        <v>196.43</v>
      </c>
      <c r="N22" s="63">
        <f t="shared" si="2"/>
        <v>1447.8000000000002</v>
      </c>
      <c r="O22" s="63">
        <f t="shared" si="2"/>
        <v>0.79</v>
      </c>
      <c r="P22" s="63">
        <f t="shared" si="2"/>
        <v>36.28</v>
      </c>
      <c r="Q22" s="63">
        <f t="shared" si="2"/>
        <v>234.36</v>
      </c>
      <c r="R22" s="63">
        <f t="shared" si="2"/>
        <v>240.08999999999997</v>
      </c>
      <c r="S22" s="159">
        <f t="shared" si="2"/>
        <v>69.95</v>
      </c>
      <c r="T22" s="159"/>
    </row>
    <row r="23" spans="1:20" ht="12.95" customHeight="1">
      <c r="B23" s="149"/>
      <c r="C23" s="149"/>
      <c r="D23" s="208" t="s">
        <v>48</v>
      </c>
      <c r="E23" s="208"/>
      <c r="F23" s="208"/>
      <c r="G23" s="208"/>
      <c r="H23" s="208"/>
      <c r="I23" s="208"/>
      <c r="J23" s="208"/>
      <c r="K23" s="63">
        <f>'1'!R34+'2'!K22+'3'!K21+'4'!K21+'5'!K22+'6'!K22+'7'!K21+'8'!K21+'9'!K21+'10'!K22</f>
        <v>557.48199999999997</v>
      </c>
      <c r="L23" s="63">
        <f>'1'!S34+'2'!L22+'3'!L21+'4'!L21+'5'!L22+'6'!L22+'7'!L21+'8'!L21+'9'!L21+'10'!L22</f>
        <v>464.322</v>
      </c>
      <c r="M23" s="63">
        <f>'1'!T34+'2'!M22+'3'!M21+'4'!M21+'5'!M22+'6'!M22+'7'!M21+'8'!M21+'9'!M21+'10'!M22</f>
        <v>2188.7799999999997</v>
      </c>
      <c r="N23" s="63">
        <f>'1'!U34+'2'!N22+'3'!N21+'4'!N21+'5'!N22+'6'!N22+'7'!N21+'8'!N21+'9'!N21+'10'!N22</f>
        <v>14980</v>
      </c>
      <c r="O23" s="63">
        <f>'1'!V34+'2'!O22+'3'!O21+'4'!O21+'5'!O22+'6'!O22+'7'!O21+'8'!O21+'9'!O21+'10'!O22</f>
        <v>211.56200000000001</v>
      </c>
      <c r="P23" s="63">
        <f>'1'!W34+'2'!P22+'3'!P21+'4'!P21+'5'!P22+'6'!P22+'7'!P21+'8'!P21+'9'!P21+'10'!P22</f>
        <v>424.60699999999997</v>
      </c>
      <c r="Q23" s="63">
        <f>'1'!X34+'2'!Q22+'3'!Q21+'4'!Q21+'5'!Q22+'6'!Q22+'7'!Q21+'8'!Q21+'9'!Q21+'10'!Q22</f>
        <v>3143.11</v>
      </c>
      <c r="R23" s="63">
        <f>'1'!Y34+'2'!R22+'3'!R21+'4'!R21+'5'!R22+'6'!R22+'7'!R21+'8'!R21+'9'!R21+'10'!R22</f>
        <v>2184.84</v>
      </c>
      <c r="S23" s="63">
        <f>'1'!Z34+'2'!S22+'3'!S21+'4'!S21+'5'!S22+'6'!S22+'7'!S21+'8'!S21+'9'!S21+'10'!S22</f>
        <v>214.06</v>
      </c>
      <c r="T23" s="63">
        <f>'1'!AA34+'2'!T22+'3'!T21+'5'!T22+'4'!T21+'6'!T22+'7'!T21+'8'!T21+'9'!T21+'10'!T22</f>
        <v>154.38</v>
      </c>
    </row>
    <row r="24" spans="1:20" ht="12.95" customHeight="1">
      <c r="B24" s="149"/>
      <c r="C24" s="149"/>
      <c r="D24" s="208" t="s">
        <v>49</v>
      </c>
      <c r="E24" s="208"/>
      <c r="F24" s="208"/>
      <c r="G24" s="208"/>
      <c r="H24" s="208"/>
      <c r="I24" s="208"/>
      <c r="J24" s="208"/>
      <c r="K24" s="63">
        <f t="shared" ref="K24:S24" si="3">K23/10</f>
        <v>55.748199999999997</v>
      </c>
      <c r="L24" s="63">
        <f t="shared" si="3"/>
        <v>46.432200000000002</v>
      </c>
      <c r="M24" s="63">
        <f t="shared" si="3"/>
        <v>218.87799999999999</v>
      </c>
      <c r="N24" s="63">
        <f t="shared" si="3"/>
        <v>1498</v>
      </c>
      <c r="O24" s="63">
        <f t="shared" si="3"/>
        <v>21.156200000000002</v>
      </c>
      <c r="P24" s="63">
        <f t="shared" si="3"/>
        <v>42.460699999999996</v>
      </c>
      <c r="Q24" s="63">
        <f t="shared" si="3"/>
        <v>314.31100000000004</v>
      </c>
      <c r="R24" s="63">
        <f t="shared" si="3"/>
        <v>218.48400000000001</v>
      </c>
      <c r="S24" s="159">
        <f t="shared" si="3"/>
        <v>21.405999999999999</v>
      </c>
      <c r="T24" s="159"/>
    </row>
    <row r="25" spans="1:20" ht="12.75" customHeight="1"/>
    <row r="26" spans="1:20" ht="12.75" customHeight="1">
      <c r="C26" s="50" t="s">
        <v>107</v>
      </c>
      <c r="D26" s="48"/>
      <c r="E26" s="48"/>
      <c r="F26" s="48"/>
      <c r="G26" s="48"/>
      <c r="H26" s="48"/>
      <c r="I26" s="122"/>
      <c r="J26" s="48"/>
      <c r="K26" s="48"/>
    </row>
    <row r="27" spans="1:20">
      <c r="C27" s="50" t="s">
        <v>108</v>
      </c>
      <c r="D27" s="48"/>
      <c r="E27" s="48"/>
      <c r="F27" s="48"/>
      <c r="G27" s="48"/>
      <c r="H27" s="49" t="s">
        <v>109</v>
      </c>
      <c r="J27" s="51"/>
      <c r="K27" s="51"/>
    </row>
    <row r="28" spans="1:20" ht="23.25" customHeight="1">
      <c r="C28" s="50" t="s">
        <v>110</v>
      </c>
      <c r="D28" s="48"/>
      <c r="E28" s="48"/>
      <c r="F28" s="48"/>
      <c r="G28" s="48"/>
      <c r="H28" s="49" t="s">
        <v>111</v>
      </c>
      <c r="J28" s="52"/>
      <c r="K28" s="52"/>
    </row>
    <row r="29" spans="1:20">
      <c r="C29" s="50" t="s">
        <v>112</v>
      </c>
      <c r="D29" s="48"/>
      <c r="E29" s="48"/>
      <c r="F29" s="48"/>
      <c r="G29" s="48"/>
      <c r="H29" s="48"/>
      <c r="I29" s="122"/>
      <c r="J29" s="48"/>
      <c r="K29" s="48"/>
    </row>
    <row r="30" spans="1:20">
      <c r="C30" s="50" t="s">
        <v>113</v>
      </c>
      <c r="D30" s="48"/>
      <c r="E30" s="48"/>
      <c r="F30" s="48"/>
      <c r="G30" s="48"/>
      <c r="H30" s="123" t="s">
        <v>180</v>
      </c>
      <c r="J30" s="51"/>
      <c r="K30" s="51"/>
    </row>
    <row r="31" spans="1:20">
      <c r="C31" s="47"/>
      <c r="D31" s="46"/>
      <c r="E31" s="46"/>
      <c r="F31" s="46"/>
      <c r="G31" s="46"/>
      <c r="H31" s="46"/>
      <c r="J31" s="46"/>
      <c r="K31" s="46"/>
    </row>
    <row r="32" spans="1:20">
      <c r="C32" s="50" t="s">
        <v>114</v>
      </c>
      <c r="D32" s="48"/>
      <c r="E32" s="48"/>
      <c r="F32" s="48"/>
      <c r="G32" s="48"/>
      <c r="H32" s="48"/>
      <c r="I32" s="122"/>
      <c r="J32" s="48"/>
      <c r="K32" s="48"/>
    </row>
    <row r="33" spans="1:20">
      <c r="C33" s="50" t="s">
        <v>115</v>
      </c>
      <c r="D33" s="48"/>
      <c r="E33" s="48"/>
      <c r="F33" s="48"/>
      <c r="G33" s="48"/>
      <c r="H33" s="49" t="s">
        <v>116</v>
      </c>
      <c r="J33" s="51"/>
      <c r="K33" s="51"/>
    </row>
    <row r="35" spans="1:20">
      <c r="A35" s="102"/>
      <c r="B35" s="50"/>
      <c r="C35" s="124" t="s">
        <v>177</v>
      </c>
      <c r="D35" s="122"/>
      <c r="E35" s="122"/>
      <c r="F35" s="122"/>
      <c r="G35" s="122"/>
      <c r="H35" s="123" t="s">
        <v>178</v>
      </c>
      <c r="J35" s="125"/>
      <c r="K35" s="125"/>
      <c r="L35" s="102"/>
      <c r="M35" s="102"/>
      <c r="N35" s="102"/>
      <c r="O35" s="102"/>
      <c r="P35" s="102"/>
      <c r="Q35" s="102"/>
      <c r="R35" s="102"/>
      <c r="S35" s="102"/>
      <c r="T35" s="102"/>
    </row>
    <row r="36" spans="1:20">
      <c r="A36" s="102"/>
      <c r="B36" s="50"/>
      <c r="C36" s="124" t="s">
        <v>179</v>
      </c>
      <c r="D36" s="122"/>
      <c r="E36" s="122"/>
      <c r="F36" s="122"/>
      <c r="G36" s="122"/>
      <c r="H36" s="122"/>
      <c r="I36" s="122"/>
      <c r="J36" s="122"/>
      <c r="K36" s="122"/>
      <c r="L36" s="102"/>
      <c r="M36" s="102"/>
      <c r="N36" s="102"/>
      <c r="O36" s="102"/>
      <c r="P36" s="102"/>
      <c r="Q36" s="102"/>
      <c r="R36" s="102"/>
      <c r="S36" s="102"/>
      <c r="T36" s="102"/>
    </row>
  </sheetData>
  <sheetProtection selectLockedCells="1" selectUnlockedCells="1"/>
  <mergeCells count="60">
    <mergeCell ref="B22:C22"/>
    <mergeCell ref="D22:H22"/>
    <mergeCell ref="S22:T22"/>
    <mergeCell ref="B19:C19"/>
    <mergeCell ref="D19:H19"/>
    <mergeCell ref="B20:C20"/>
    <mergeCell ref="D20:H20"/>
    <mergeCell ref="B21:C21"/>
    <mergeCell ref="D21:H21"/>
    <mergeCell ref="S21:T21"/>
    <mergeCell ref="B24:C24"/>
    <mergeCell ref="D24:J24"/>
    <mergeCell ref="S24:T24"/>
    <mergeCell ref="B23:C23"/>
    <mergeCell ref="D23:J23"/>
    <mergeCell ref="B18:C18"/>
    <mergeCell ref="D18:H18"/>
    <mergeCell ref="S18:T18"/>
    <mergeCell ref="B16:C16"/>
    <mergeCell ref="B17:C17"/>
    <mergeCell ref="D17:H17"/>
    <mergeCell ref="S13:T13"/>
    <mergeCell ref="B14:C14"/>
    <mergeCell ref="D14:H14"/>
    <mergeCell ref="S14:T14"/>
    <mergeCell ref="D16:H16"/>
    <mergeCell ref="S16:T16"/>
    <mergeCell ref="B12:C12"/>
    <mergeCell ref="D12:H12"/>
    <mergeCell ref="D15:H15"/>
    <mergeCell ref="B15:C15"/>
    <mergeCell ref="B13:C13"/>
    <mergeCell ref="D13:H13"/>
    <mergeCell ref="B10:C10"/>
    <mergeCell ref="D10:H10"/>
    <mergeCell ref="B11:C11"/>
    <mergeCell ref="D11:H11"/>
    <mergeCell ref="S11:T11"/>
    <mergeCell ref="B8:C8"/>
    <mergeCell ref="D8:H8"/>
    <mergeCell ref="B9:C9"/>
    <mergeCell ref="D9:H9"/>
    <mergeCell ref="S8:T8"/>
    <mergeCell ref="S9:T9"/>
    <mergeCell ref="C2:S2"/>
    <mergeCell ref="B4:C5"/>
    <mergeCell ref="D4:H5"/>
    <mergeCell ref="J4:J5"/>
    <mergeCell ref="K4:M4"/>
    <mergeCell ref="N4:N5"/>
    <mergeCell ref="O4:P4"/>
    <mergeCell ref="Q4:T4"/>
    <mergeCell ref="S5:T5"/>
    <mergeCell ref="I4:I5"/>
    <mergeCell ref="B6:C6"/>
    <mergeCell ref="D6:H6"/>
    <mergeCell ref="S6:T6"/>
    <mergeCell ref="B7:C7"/>
    <mergeCell ref="D7:H7"/>
    <mergeCell ref="S7:T7"/>
  </mergeCells>
  <printOptions horizontalCentered="1" verticalCentered="1"/>
  <pageMargins left="0" right="0" top="0" bottom="0" header="0.51181102362204722" footer="0.51181102362204722"/>
  <pageSetup paperSize="9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3</vt:i4>
      </vt:variant>
    </vt:vector>
  </HeadingPairs>
  <TitlesOfParts>
    <vt:vector size="13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'10'!Область_печати</vt:lpstr>
      <vt:lpstr>'2'!Область_печати</vt:lpstr>
      <vt:lpstr>'3'!Область_печати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usp10</dc:creator>
  <cp:lastModifiedBy>User</cp:lastModifiedBy>
  <cp:lastPrinted>2025-08-26T10:57:22Z</cp:lastPrinted>
  <dcterms:created xsi:type="dcterms:W3CDTF">2020-12-22T08:37:25Z</dcterms:created>
  <dcterms:modified xsi:type="dcterms:W3CDTF">2025-08-27T11:19:07Z</dcterms:modified>
</cp:coreProperties>
</file>